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philapostel\ppo\docs\services\"/>
    </mc:Choice>
  </mc:AlternateContent>
  <xr:revisionPtr revIDLastSave="0" documentId="8_{FE4F7A0D-4AD5-48BC-9E41-21CA32CEFE1F}" xr6:coauthVersionLast="47" xr6:coauthVersionMax="47" xr10:uidLastSave="{00000000-0000-0000-0000-000000000000}"/>
  <bookViews>
    <workbookView xWindow="0" yWindow="0" windowWidth="19190" windowHeight="9240" xr2:uid="{00000000-000D-0000-FFFF-FFFF00000000}"/>
  </bookViews>
  <sheets>
    <sheet name="1-2025" sheetId="1" r:id="rId1"/>
  </sheets>
  <definedNames>
    <definedName name="_xlnm.Print_Titles" localSheetId="0">'1-2025'!$1:$1</definedName>
    <definedName name="_xlnm.Print_Area" localSheetId="0">'1-2025'!$A$1:$G$105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G77" i="1" s="1"/>
  <c r="F82" i="1"/>
  <c r="G68" i="1"/>
  <c r="G69" i="1"/>
  <c r="G79" i="1" l="1"/>
  <c r="G74" i="1" l="1"/>
  <c r="G73" i="1"/>
  <c r="G16" i="1"/>
  <c r="G70" i="1"/>
  <c r="G62" i="1"/>
  <c r="G56" i="1"/>
  <c r="G76" i="1" l="1"/>
  <c r="G75" i="1"/>
  <c r="G78" i="1"/>
  <c r="G80" i="1"/>
  <c r="G71" i="1"/>
  <c r="G72" i="1"/>
  <c r="G50" i="1" l="1"/>
  <c r="G44" i="1"/>
  <c r="G2" i="1" l="1"/>
  <c r="G81" i="1" l="1"/>
  <c r="G23" i="1" l="1"/>
  <c r="G9" i="1"/>
  <c r="G37" i="1" l="1"/>
  <c r="G30" i="1"/>
  <c r="G82" i="1" l="1"/>
  <c r="G83" i="1" s="1"/>
  <c r="G84" i="1" l="1"/>
</calcChain>
</file>

<file path=xl/sharedStrings.xml><?xml version="1.0" encoding="utf-8"?>
<sst xmlns="http://schemas.openxmlformats.org/spreadsheetml/2006/main" count="84" uniqueCount="70">
  <si>
    <t>visuel</t>
  </si>
  <si>
    <t>millésime</t>
  </si>
  <si>
    <t>pays</t>
  </si>
  <si>
    <t>description</t>
  </si>
  <si>
    <t>prix de vente</t>
  </si>
  <si>
    <t>total</t>
  </si>
  <si>
    <t>A payer:</t>
  </si>
  <si>
    <t>à:</t>
  </si>
  <si>
    <t>Martial Beckrich</t>
  </si>
  <si>
    <t>57915 Woustviller</t>
  </si>
  <si>
    <t>70 rue de Nancy</t>
  </si>
  <si>
    <t>prière de joindre un chèque à l'ordre de PHILAPOSTEL</t>
  </si>
  <si>
    <t>Adresse:</t>
  </si>
  <si>
    <t>Code postal:</t>
  </si>
  <si>
    <t>Adresse mail:</t>
  </si>
  <si>
    <t>Prénom:</t>
  </si>
  <si>
    <t>Téléphone:</t>
  </si>
  <si>
    <t>A:</t>
  </si>
  <si>
    <t>Nom:</t>
  </si>
  <si>
    <t>Association Philapostel:</t>
  </si>
  <si>
    <t>port:</t>
  </si>
  <si>
    <t>total:</t>
  </si>
  <si>
    <t>deuxeuros.philapostel@laposte.net</t>
  </si>
  <si>
    <t xml:space="preserve"> Signature: </t>
  </si>
  <si>
    <t>Emballage et port en lettre suivie:</t>
  </si>
  <si>
    <t>Commune:</t>
  </si>
  <si>
    <r>
      <t xml:space="preserve">nombre souhaité 
</t>
    </r>
    <r>
      <rPr>
        <b/>
        <sz val="10"/>
        <color theme="1"/>
        <rFont val="Montserrat"/>
      </rPr>
      <t>(3 maxi par pièce)</t>
    </r>
  </si>
  <si>
    <t xml:space="preserve"> le : </t>
  </si>
  <si>
    <t xml:space="preserve">N° Adhérent : </t>
  </si>
  <si>
    <t>Si vous n’êtes pas adhérent, vous pouvez profiter de cette offre en ajoutant un second chèque de 10 euros,
nous vous enverrons un bulletin à nous retourner pour pouvoir vous expédier les pièces. Merci.</t>
  </si>
  <si>
    <t>Correspondance: souhaits particuliers, absence programmée…</t>
  </si>
  <si>
    <t>Paiement possible en deux chèques</t>
  </si>
  <si>
    <t>Allemagne</t>
  </si>
  <si>
    <t>Luxembourg</t>
  </si>
  <si>
    <t>France</t>
  </si>
  <si>
    <t>. 3,70€ de 1 à 9 pièces et moins de 50€</t>
  </si>
  <si>
    <t>. 5,50€ pour plus de 9 pièces et moins de 50€</t>
  </si>
  <si>
    <t>. Port en recommandé R2 si plus de 50€ : 10,50€</t>
  </si>
  <si>
    <t>. Port en colissimo (si épaisseur &gt; 3cm) : 17€</t>
  </si>
  <si>
    <t>2,50€, bicolore,  argent et or nordique, 
le barrage d'Esch sur Sûre</t>
  </si>
  <si>
    <t>5€, bicolore,  argent et or nordique, 
la chouette chevêche</t>
  </si>
  <si>
    <t>Coffret BU, Sarre, les 5 ateliers</t>
  </si>
  <si>
    <t>Coffret BE, Sarre, les 5 ateliers</t>
  </si>
  <si>
    <t>Coffret BU 8 pièces, de 1 ct à 2€</t>
  </si>
  <si>
    <t>Coffret BE 8 pièces, de 1 ct à 2€</t>
  </si>
  <si>
    <t xml:space="preserve">4 coincards différentes, le Musée du Louvre
</t>
  </si>
  <si>
    <t>1 coincard, le Musée du Louvre
illustration indifférente</t>
  </si>
  <si>
    <t>Coffret BE, Musée du Louvre</t>
  </si>
  <si>
    <t>Andorre</t>
  </si>
  <si>
    <t>Lettonie</t>
  </si>
  <si>
    <t>Lituanie</t>
  </si>
  <si>
    <t>Coffret BU, 8 pièces</t>
  </si>
  <si>
    <t>Croatie</t>
  </si>
  <si>
    <t>Slovénie</t>
  </si>
  <si>
    <t>3€, Rudolf Maister</t>
  </si>
  <si>
    <t>le Centenaire du ski en Andorre</t>
  </si>
  <si>
    <t>les Championnats du monde de VTT Andorre 2024</t>
  </si>
  <si>
    <t xml:space="preserve"> les Jardins de paille en Lituanie,
une des plus belles décorations de l’art populaire traditionnel</t>
  </si>
  <si>
    <t>250e anniversaire de la Bibliothèque nationale
 et universitaire de Slovénie</t>
  </si>
  <si>
    <t>l'État de Sarre, les boucles de la rivière Sarre,
5 ateliers différents (A, D, F, G, J), 
les 5 pièces</t>
  </si>
  <si>
    <t>l'État de Sarre, les boucles de la rivière Sarre, 
atelier indifférent, une seule pièce</t>
  </si>
  <si>
    <t>visuel non dévoilé</t>
  </si>
  <si>
    <t>envoi conseillé en colissimo pour une meilleure protection</t>
  </si>
  <si>
    <t>500e anniversaire de la mort de Marko Marulić
 un écrivain et humaniste chrétien,
 en coincard</t>
  </si>
  <si>
    <t xml:space="preserve">Coffret BU, 10 pièces </t>
  </si>
  <si>
    <t>Le Puzuris, décoration de Noël réalisée en paille issue des pays d'Europe du Nord</t>
  </si>
  <si>
    <t>Plaquette FDC "mes premières pièces"
 de 1 ct à 2€, 
cadeau idéal pour une naissance dans l'année</t>
  </si>
  <si>
    <t>Autriche</t>
  </si>
  <si>
    <t>5€, Hirschkäfer, coléoptère</t>
  </si>
  <si>
    <t>5€, Steinhummel, bourdon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</si>
</sst>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Montserrat"/>
    </font>
    <font>
      <b/>
      <sz val="14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u/>
      <sz val="11"/>
      <color theme="10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0"/>
      <color theme="1"/>
      <name val="Montserrat"/>
    </font>
    <font>
      <sz val="16"/>
      <color theme="1"/>
      <name val="Montserrat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4" fontId="0" fillId="0" borderId="0" xfId="1" applyFont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4" fontId="7" fillId="0" borderId="0" xfId="1" applyFont="1" applyFill="1" applyAlignment="1" applyProtection="1">
      <protection locked="0"/>
    </xf>
    <xf numFmtId="44" fontId="7" fillId="0" borderId="0" xfId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 indent="8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11" fillId="0" borderId="8" xfId="0" applyFont="1" applyBorder="1" applyAlignment="1" applyProtection="1">
      <alignment horizontal="left"/>
      <protection locked="0"/>
    </xf>
    <xf numFmtId="44" fontId="11" fillId="0" borderId="8" xfId="1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Protection="1">
      <protection locked="0"/>
    </xf>
    <xf numFmtId="0" fontId="11" fillId="0" borderId="11" xfId="0" applyFont="1" applyBorder="1" applyAlignment="1" applyProtection="1">
      <alignment horizontal="left"/>
      <protection locked="0"/>
    </xf>
    <xf numFmtId="44" fontId="11" fillId="0" borderId="10" xfId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right"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2" fillId="0" borderId="17" xfId="1" applyNumberFormat="1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44" fontId="10" fillId="0" borderId="0" xfId="1" applyFont="1" applyFill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left"/>
      <protection locked="0"/>
    </xf>
    <xf numFmtId="44" fontId="12" fillId="0" borderId="19" xfId="1" applyFont="1" applyFill="1" applyBorder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4" fontId="4" fillId="0" borderId="0" xfId="1" applyFont="1" applyFill="1" applyBorder="1" applyAlignment="1" applyProtection="1">
      <alignment vertical="center"/>
      <protection locked="0"/>
    </xf>
    <xf numFmtId="0" fontId="4" fillId="0" borderId="25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4" fontId="4" fillId="0" borderId="0" xfId="1" applyFont="1" applyFill="1" applyBorder="1" applyAlignment="1" applyProtection="1">
      <alignment horizontal="left" vertical="center"/>
      <protection locked="0"/>
    </xf>
    <xf numFmtId="44" fontId="4" fillId="0" borderId="25" xfId="1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right" vertical="center"/>
      <protection locked="0"/>
    </xf>
    <xf numFmtId="164" fontId="16" fillId="0" borderId="27" xfId="2" applyNumberFormat="1" applyFont="1" applyBorder="1" applyAlignment="1" applyProtection="1">
      <alignment horizontal="left" vertical="center"/>
      <protection locked="0"/>
    </xf>
    <xf numFmtId="164" fontId="4" fillId="0" borderId="27" xfId="0" applyNumberFormat="1" applyFont="1" applyBorder="1" applyAlignment="1" applyProtection="1">
      <alignment horizontal="left" vertical="center"/>
      <protection locked="0"/>
    </xf>
    <xf numFmtId="44" fontId="4" fillId="0" borderId="27" xfId="1" applyFont="1" applyFill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44" fontId="4" fillId="0" borderId="0" xfId="1" applyFont="1" applyBorder="1" applyAlignment="1" applyProtection="1">
      <alignment horizontal="center" vertical="center"/>
    </xf>
    <xf numFmtId="44" fontId="4" fillId="0" borderId="0" xfId="1" applyFont="1" applyFill="1" applyAlignment="1" applyProtection="1"/>
    <xf numFmtId="0" fontId="5" fillId="0" borderId="0" xfId="0" applyFont="1" applyAlignment="1">
      <alignment horizontal="right" vertical="center"/>
    </xf>
    <xf numFmtId="44" fontId="5" fillId="0" borderId="1" xfId="1" applyFont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 vertical="center" wrapText="1"/>
    </xf>
    <xf numFmtId="44" fontId="4" fillId="0" borderId="1" xfId="1" applyFont="1" applyBorder="1" applyAlignment="1" applyProtection="1">
      <alignment horizontal="center" vertical="center"/>
    </xf>
    <xf numFmtId="44" fontId="12" fillId="0" borderId="1" xfId="1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4" fontId="4" fillId="0" borderId="2" xfId="1" applyFont="1" applyBorder="1" applyAlignment="1" applyProtection="1">
      <alignment horizontal="center" vertical="center"/>
    </xf>
    <xf numFmtId="44" fontId="4" fillId="0" borderId="3" xfId="1" applyFont="1" applyBorder="1" applyAlignment="1" applyProtection="1">
      <alignment horizontal="center" vertical="center"/>
    </xf>
    <xf numFmtId="44" fontId="4" fillId="0" borderId="4" xfId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4" fontId="12" fillId="0" borderId="1" xfId="1" applyFont="1" applyBorder="1" applyAlignment="1" applyProtection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164" fontId="14" fillId="0" borderId="0" xfId="2" applyNumberFormat="1" applyFont="1" applyAlignment="1" applyProtection="1">
      <alignment horizontal="left"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44" fontId="12" fillId="0" borderId="0" xfId="1" applyFont="1" applyFill="1" applyBorder="1" applyAlignment="1" applyProtection="1">
      <alignment horizontal="center"/>
      <protection locked="0"/>
    </xf>
    <xf numFmtId="44" fontId="12" fillId="0" borderId="17" xfId="1" applyFont="1" applyFill="1" applyBorder="1" applyAlignment="1" applyProtection="1">
      <alignment horizontal="center"/>
      <protection locked="0"/>
    </xf>
    <xf numFmtId="44" fontId="12" fillId="0" borderId="19" xfId="1" applyFont="1" applyFill="1" applyBorder="1" applyAlignment="1" applyProtection="1">
      <alignment horizontal="center"/>
      <protection locked="0"/>
    </xf>
    <xf numFmtId="44" fontId="12" fillId="0" borderId="20" xfId="1" applyFont="1" applyFill="1" applyBorder="1" applyAlignment="1" applyProtection="1">
      <alignment horizontal="center"/>
      <protection locked="0"/>
    </xf>
    <xf numFmtId="44" fontId="12" fillId="0" borderId="0" xfId="1" applyFont="1" applyFill="1" applyBorder="1" applyAlignment="1" applyProtection="1">
      <alignment horizontal="left" vertical="center"/>
      <protection locked="0"/>
    </xf>
    <xf numFmtId="44" fontId="12" fillId="0" borderId="17" xfId="1" applyFont="1" applyFill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84</xdr:row>
      <xdr:rowOff>0</xdr:rowOff>
    </xdr:from>
    <xdr:to>
      <xdr:col>7</xdr:col>
      <xdr:colOff>304800</xdr:colOff>
      <xdr:row>84</xdr:row>
      <xdr:rowOff>303002</xdr:rowOff>
    </xdr:to>
    <xdr:sp macro="" textlink="">
      <xdr:nvSpPr>
        <xdr:cNvPr id="10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8391525" y="1156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748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2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748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84</xdr:row>
      <xdr:rowOff>0</xdr:rowOff>
    </xdr:from>
    <xdr:to>
      <xdr:col>7</xdr:col>
      <xdr:colOff>304800</xdr:colOff>
      <xdr:row>84</xdr:row>
      <xdr:rowOff>217278</xdr:rowOff>
    </xdr:to>
    <xdr:sp macro="" textlink="">
      <xdr:nvSpPr>
        <xdr:cNvPr id="3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84</xdr:row>
      <xdr:rowOff>0</xdr:rowOff>
    </xdr:from>
    <xdr:to>
      <xdr:col>7</xdr:col>
      <xdr:colOff>304800</xdr:colOff>
      <xdr:row>84</xdr:row>
      <xdr:rowOff>217278</xdr:rowOff>
    </xdr:to>
    <xdr:sp macro="" textlink="">
      <xdr:nvSpPr>
        <xdr:cNvPr id="4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114300</xdr:rowOff>
    </xdr:to>
    <xdr:sp macro="" textlink="">
      <xdr:nvSpPr>
        <xdr:cNvPr id="5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114300</xdr:rowOff>
    </xdr:to>
    <xdr:sp macro="" textlink="">
      <xdr:nvSpPr>
        <xdr:cNvPr id="6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3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3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217278"/>
    <xdr:sp macro="" textlink="">
      <xdr:nvSpPr>
        <xdr:cNvPr id="1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0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3003"/>
    <xdr:sp macro="" textlink="">
      <xdr:nvSpPr>
        <xdr:cNvPr id="1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3003"/>
    <xdr:sp macro="" textlink="">
      <xdr:nvSpPr>
        <xdr:cNvPr id="1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304800"/>
    <xdr:sp macro="" textlink="">
      <xdr:nvSpPr>
        <xdr:cNvPr id="1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3003"/>
    <xdr:sp macro="" textlink="">
      <xdr:nvSpPr>
        <xdr:cNvPr id="1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3003"/>
    <xdr:sp macro="" textlink="">
      <xdr:nvSpPr>
        <xdr:cNvPr id="1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9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9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0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0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2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2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3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3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2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3003"/>
    <xdr:sp macro="" textlink="">
      <xdr:nvSpPr>
        <xdr:cNvPr id="2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3003"/>
    <xdr:sp macro="" textlink="">
      <xdr:nvSpPr>
        <xdr:cNvPr id="2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6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8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2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2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27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27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2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28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2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2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2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1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1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2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2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3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3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217278"/>
    <xdr:sp macro="" textlink="">
      <xdr:nvSpPr>
        <xdr:cNvPr id="3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3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3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3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4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4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04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04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40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40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40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40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4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3003"/>
    <xdr:sp macro="" textlink="">
      <xdr:nvSpPr>
        <xdr:cNvPr id="41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3003"/>
    <xdr:sp macro="" textlink="">
      <xdr:nvSpPr>
        <xdr:cNvPr id="41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3003"/>
    <xdr:sp macro="" textlink="">
      <xdr:nvSpPr>
        <xdr:cNvPr id="43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3003"/>
    <xdr:sp macro="" textlink="">
      <xdr:nvSpPr>
        <xdr:cNvPr id="4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3003"/>
    <xdr:sp macro="" textlink="">
      <xdr:nvSpPr>
        <xdr:cNvPr id="4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3003"/>
    <xdr:sp macro="" textlink="">
      <xdr:nvSpPr>
        <xdr:cNvPr id="4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43</xdr:row>
      <xdr:rowOff>0</xdr:rowOff>
    </xdr:from>
    <xdr:ext cx="304800" cy="304800"/>
    <xdr:sp macro="" textlink="">
      <xdr:nvSpPr>
        <xdr:cNvPr id="4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4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4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46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4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4800"/>
    <xdr:sp macro="" textlink="">
      <xdr:nvSpPr>
        <xdr:cNvPr id="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49</xdr:row>
      <xdr:rowOff>0</xdr:rowOff>
    </xdr:from>
    <xdr:ext cx="304800" cy="303003"/>
    <xdr:sp macro="" textlink="">
      <xdr:nvSpPr>
        <xdr:cNvPr id="4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695504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48</xdr:row>
      <xdr:rowOff>125801</xdr:rowOff>
    </xdr:from>
    <xdr:ext cx="304800" cy="303003"/>
    <xdr:sp macro="" textlink="">
      <xdr:nvSpPr>
        <xdr:cNvPr id="5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46187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4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69061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</xdr:row>
      <xdr:rowOff>0</xdr:rowOff>
    </xdr:from>
    <xdr:ext cx="304800" cy="303003"/>
    <xdr:sp macro="" textlink="">
      <xdr:nvSpPr>
        <xdr:cNvPr id="4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46187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1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02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04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0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4800"/>
    <xdr:sp macro="" textlink="">
      <xdr:nvSpPr>
        <xdr:cNvPr id="10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303003"/>
    <xdr:sp macro="" textlink="">
      <xdr:nvSpPr>
        <xdr:cNvPr id="107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999226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70</xdr:row>
      <xdr:rowOff>0</xdr:rowOff>
    </xdr:from>
    <xdr:ext cx="304800" cy="303003"/>
    <xdr:sp macro="" textlink="">
      <xdr:nvSpPr>
        <xdr:cNvPr id="107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99203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07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07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0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0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2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2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2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25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08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0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0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1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1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1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2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2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4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6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8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8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9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19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1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20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20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21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217278"/>
    <xdr:sp macro="" textlink="">
      <xdr:nvSpPr>
        <xdr:cNvPr id="122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3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3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4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4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4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5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6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6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7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3003"/>
    <xdr:sp macro="" textlink="">
      <xdr:nvSpPr>
        <xdr:cNvPr id="127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55</xdr:row>
      <xdr:rowOff>0</xdr:rowOff>
    </xdr:from>
    <xdr:ext cx="304800" cy="304800"/>
    <xdr:sp macro="" textlink="">
      <xdr:nvSpPr>
        <xdr:cNvPr id="12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61</xdr:row>
      <xdr:rowOff>0</xdr:rowOff>
    </xdr:from>
    <xdr:ext cx="304800" cy="303003"/>
    <xdr:sp macro="" textlink="">
      <xdr:nvSpPr>
        <xdr:cNvPr id="12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4646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60</xdr:row>
      <xdr:rowOff>125801</xdr:rowOff>
    </xdr:from>
    <xdr:ext cx="304800" cy="303003"/>
    <xdr:sp macro="" textlink="">
      <xdr:nvSpPr>
        <xdr:cNvPr id="12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1457504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48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48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4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50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50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5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2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2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2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0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0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1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1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3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4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4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3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3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4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217278"/>
    <xdr:sp macro="" textlink="">
      <xdr:nvSpPr>
        <xdr:cNvPr id="14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3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3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4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4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4800"/>
    <xdr:sp macro="" textlink="">
      <xdr:nvSpPr>
        <xdr:cNvPr id="1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69</xdr:row>
      <xdr:rowOff>0</xdr:rowOff>
    </xdr:from>
    <xdr:ext cx="304800" cy="303003"/>
    <xdr:sp macro="" textlink="">
      <xdr:nvSpPr>
        <xdr:cNvPr id="14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69</xdr:row>
      <xdr:rowOff>0</xdr:rowOff>
    </xdr:from>
    <xdr:ext cx="304800" cy="303003"/>
    <xdr:sp macro="" textlink="">
      <xdr:nvSpPr>
        <xdr:cNvPr id="14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3003"/>
    <xdr:sp macro="" textlink="">
      <xdr:nvSpPr>
        <xdr:cNvPr id="147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94221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3003"/>
    <xdr:sp macro="" textlink="">
      <xdr:nvSpPr>
        <xdr:cNvPr id="147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94221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96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96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9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9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99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99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9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00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00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0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0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0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49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49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4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0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0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1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1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3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6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217278"/>
    <xdr:sp macro="" textlink="">
      <xdr:nvSpPr>
        <xdr:cNvPr id="15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59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59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5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0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0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2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2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2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3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3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4800"/>
    <xdr:sp macro="" textlink="">
      <xdr:nvSpPr>
        <xdr:cNvPr id="16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303003"/>
    <xdr:sp macro="" textlink="">
      <xdr:nvSpPr>
        <xdr:cNvPr id="164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68</xdr:row>
      <xdr:rowOff>0</xdr:rowOff>
    </xdr:from>
    <xdr:ext cx="304800" cy="303003"/>
    <xdr:sp macro="" textlink="">
      <xdr:nvSpPr>
        <xdr:cNvPr id="165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1245223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6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6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7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7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0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0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1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1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3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4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4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8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8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3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3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4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4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18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1245223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76199</xdr:colOff>
      <xdr:row>44</xdr:row>
      <xdr:rowOff>57149</xdr:rowOff>
    </xdr:from>
    <xdr:to>
      <xdr:col>0</xdr:col>
      <xdr:colOff>1857374</xdr:colOff>
      <xdr:row>53</xdr:row>
      <xdr:rowOff>114299</xdr:rowOff>
    </xdr:to>
    <xdr:pic>
      <xdr:nvPicPr>
        <xdr:cNvPr id="1878" name="Image 1877" descr="2 euro commémorative 2025 Allemagne, Saarland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9182099"/>
          <a:ext cx="1781175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304799</xdr:colOff>
      <xdr:row>8</xdr:row>
      <xdr:rowOff>38100</xdr:rowOff>
    </xdr:from>
    <xdr:to>
      <xdr:col>0</xdr:col>
      <xdr:colOff>1571624</xdr:colOff>
      <xdr:row>14</xdr:row>
      <xdr:rowOff>161925</xdr:rowOff>
    </xdr:to>
    <xdr:pic>
      <xdr:nvPicPr>
        <xdr:cNvPr id="1879" name="Image 1878" descr="2 euro commémorative 2024 Principauté d'Andorre pour les Championnats du monde de VTT Andorre 202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2276475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1</xdr:row>
      <xdr:rowOff>57150</xdr:rowOff>
    </xdr:from>
    <xdr:to>
      <xdr:col>0</xdr:col>
      <xdr:colOff>1533525</xdr:colOff>
      <xdr:row>7</xdr:row>
      <xdr:rowOff>123825</xdr:rowOff>
    </xdr:to>
    <xdr:pic>
      <xdr:nvPicPr>
        <xdr:cNvPr id="1880" name="Image 1879" descr="2 € euro commémorative 2024 Principauté d'Andorre pour le Centenaire du ski en Andorre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62025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15</xdr:row>
      <xdr:rowOff>57150</xdr:rowOff>
    </xdr:from>
    <xdr:to>
      <xdr:col>0</xdr:col>
      <xdr:colOff>1543050</xdr:colOff>
      <xdr:row>21</xdr:row>
      <xdr:rowOff>161925</xdr:rowOff>
    </xdr:to>
    <xdr:pic>
      <xdr:nvPicPr>
        <xdr:cNvPr id="1881" name="Image 1880" descr="2 € euro commémorative Croatie 2024 pour le 500e anniversaire de la mort de Marko Marulic un écrivain et humaniste chrétien. 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638550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314326</xdr:colOff>
      <xdr:row>29</xdr:row>
      <xdr:rowOff>38100</xdr:rowOff>
    </xdr:from>
    <xdr:to>
      <xdr:col>0</xdr:col>
      <xdr:colOff>1571626</xdr:colOff>
      <xdr:row>35</xdr:row>
      <xdr:rowOff>152400</xdr:rowOff>
    </xdr:to>
    <xdr:pic>
      <xdr:nvPicPr>
        <xdr:cNvPr id="1882" name="Image 1881" descr="2 € euro commémorative 2024 Lituanie pour commémorer les Jardins de paille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6305550"/>
          <a:ext cx="12573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36</xdr:row>
      <xdr:rowOff>38100</xdr:rowOff>
    </xdr:from>
    <xdr:to>
      <xdr:col>0</xdr:col>
      <xdr:colOff>1571625</xdr:colOff>
      <xdr:row>42</xdr:row>
      <xdr:rowOff>171450</xdr:rowOff>
    </xdr:to>
    <xdr:pic>
      <xdr:nvPicPr>
        <xdr:cNvPr id="1883" name="Image 1882" descr="2€ commémorative 2024 Slovénie pour le 250e anniversaire de la Bibliothèque nationale et universitaire de Slovénie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639050"/>
          <a:ext cx="127635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57</xdr:row>
      <xdr:rowOff>161925</xdr:rowOff>
    </xdr:from>
    <xdr:to>
      <xdr:col>0</xdr:col>
      <xdr:colOff>1638300</xdr:colOff>
      <xdr:row>64</xdr:row>
      <xdr:rowOff>82487</xdr:rowOff>
    </xdr:to>
    <xdr:pic>
      <xdr:nvPicPr>
        <xdr:cNvPr id="1884" name="Image 1883" descr="https://philapostel.net/ppo/img/numis/monnaie/E611.gif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782425"/>
          <a:ext cx="1276350" cy="1263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22</xdr:row>
      <xdr:rowOff>28575</xdr:rowOff>
    </xdr:from>
    <xdr:to>
      <xdr:col>0</xdr:col>
      <xdr:colOff>1543050</xdr:colOff>
      <xdr:row>28</xdr:row>
      <xdr:rowOff>123825</xdr:rowOff>
    </xdr:to>
    <xdr:pic>
      <xdr:nvPicPr>
        <xdr:cNvPr id="1885" name="Image 1884" descr="2 € euro commémorative 2024 Lettonie Puzuris">
          <a:extLst>
            <a:ext uri="{FF2B5EF4-FFF2-40B4-BE49-F238E27FC236}">
              <a16:creationId xmlns:a16="http://schemas.microsoft.com/office/drawing/2014/main" id="{CE36AA55-0AD3-C838-AC2E-34FAC98FF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953000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0"/>
  <sheetViews>
    <sheetView tabSelected="1" zoomScaleNormal="100" workbookViewId="0">
      <pane ySplit="1" topLeftCell="A2" activePane="bottomLeft" state="frozen"/>
      <selection pane="bottomLeft" activeCell="D72" sqref="D72"/>
    </sheetView>
  </sheetViews>
  <sheetFormatPr baseColWidth="10" defaultColWidth="11.453125" defaultRowHeight="14.5" x14ac:dyDescent="0.35"/>
  <cols>
    <col min="1" max="1" width="29" style="5" customWidth="1"/>
    <col min="2" max="2" width="15.26953125" style="5" customWidth="1"/>
    <col min="3" max="3" width="20.26953125" style="72" customWidth="1"/>
    <col min="4" max="4" width="71.54296875" style="72" customWidth="1"/>
    <col min="5" max="5" width="15.7265625" style="17" customWidth="1"/>
    <col min="6" max="6" width="14.26953125" style="5" customWidth="1"/>
    <col min="7" max="7" width="20.7265625" style="2" customWidth="1"/>
    <col min="8" max="16384" width="11.453125" style="5"/>
  </cols>
  <sheetData>
    <row r="1" spans="1:9" s="4" customFormat="1" ht="71.25" customHeight="1" x14ac:dyDescent="0.35">
      <c r="A1" s="3" t="s">
        <v>0</v>
      </c>
      <c r="B1" s="3" t="s">
        <v>1</v>
      </c>
      <c r="C1" s="3" t="s">
        <v>2</v>
      </c>
      <c r="D1" s="3" t="s">
        <v>3</v>
      </c>
      <c r="E1" s="79" t="s">
        <v>4</v>
      </c>
      <c r="F1" s="3" t="s">
        <v>26</v>
      </c>
      <c r="G1" s="79" t="s">
        <v>5</v>
      </c>
    </row>
    <row r="2" spans="1:9" ht="15" customHeight="1" x14ac:dyDescent="0.35">
      <c r="A2" s="110"/>
      <c r="B2" s="97">
        <v>2024</v>
      </c>
      <c r="C2" s="97" t="s">
        <v>48</v>
      </c>
      <c r="D2" s="107" t="s">
        <v>55</v>
      </c>
      <c r="E2" s="91">
        <v>23.63</v>
      </c>
      <c r="F2" s="129"/>
      <c r="G2" s="130">
        <f>F2*E2</f>
        <v>0</v>
      </c>
    </row>
    <row r="3" spans="1:9" ht="15" customHeight="1" x14ac:dyDescent="0.35">
      <c r="A3" s="111"/>
      <c r="B3" s="98"/>
      <c r="C3" s="98"/>
      <c r="D3" s="108"/>
      <c r="E3" s="92"/>
      <c r="F3" s="129"/>
      <c r="G3" s="130"/>
      <c r="I3"/>
    </row>
    <row r="4" spans="1:9" ht="15" customHeight="1" x14ac:dyDescent="0.35">
      <c r="A4" s="111"/>
      <c r="B4" s="98"/>
      <c r="C4" s="98"/>
      <c r="D4" s="108"/>
      <c r="E4" s="92"/>
      <c r="F4" s="129"/>
      <c r="G4" s="130"/>
      <c r="I4"/>
    </row>
    <row r="5" spans="1:9" ht="15" customHeight="1" x14ac:dyDescent="0.35">
      <c r="A5" s="111"/>
      <c r="B5" s="98"/>
      <c r="C5" s="98"/>
      <c r="D5" s="108"/>
      <c r="E5" s="92"/>
      <c r="F5" s="129"/>
      <c r="G5" s="130"/>
      <c r="I5"/>
    </row>
    <row r="6" spans="1:9" ht="15" customHeight="1" x14ac:dyDescent="0.35">
      <c r="A6" s="111"/>
      <c r="B6" s="98"/>
      <c r="C6" s="98"/>
      <c r="D6" s="108"/>
      <c r="E6" s="92"/>
      <c r="F6" s="129"/>
      <c r="G6" s="130"/>
    </row>
    <row r="7" spans="1:9" ht="15" customHeight="1" x14ac:dyDescent="0.35">
      <c r="A7" s="111"/>
      <c r="B7" s="98"/>
      <c r="C7" s="98"/>
      <c r="D7" s="108"/>
      <c r="E7" s="92"/>
      <c r="F7" s="129"/>
      <c r="G7" s="130"/>
    </row>
    <row r="8" spans="1:9" ht="15" customHeight="1" x14ac:dyDescent="0.35">
      <c r="A8" s="112"/>
      <c r="B8" s="99"/>
      <c r="C8" s="99"/>
      <c r="D8" s="109"/>
      <c r="E8" s="92"/>
      <c r="F8" s="129"/>
      <c r="G8" s="130"/>
    </row>
    <row r="9" spans="1:9" ht="15" customHeight="1" x14ac:dyDescent="0.35">
      <c r="A9" s="106"/>
      <c r="B9" s="97">
        <v>2024</v>
      </c>
      <c r="C9" s="97" t="s">
        <v>48</v>
      </c>
      <c r="D9" s="107" t="s">
        <v>56</v>
      </c>
      <c r="E9" s="91">
        <v>23.63</v>
      </c>
      <c r="F9" s="84"/>
      <c r="G9" s="87">
        <f>F9*E9</f>
        <v>0</v>
      </c>
    </row>
    <row r="10" spans="1:9" ht="15" customHeight="1" x14ac:dyDescent="0.35">
      <c r="A10" s="106"/>
      <c r="B10" s="98"/>
      <c r="C10" s="98"/>
      <c r="D10" s="108"/>
      <c r="E10" s="92"/>
      <c r="F10" s="85"/>
      <c r="G10" s="88"/>
      <c r="I10"/>
    </row>
    <row r="11" spans="1:9" ht="15" customHeight="1" x14ac:dyDescent="0.35">
      <c r="A11" s="106"/>
      <c r="B11" s="98"/>
      <c r="C11" s="98"/>
      <c r="D11" s="108"/>
      <c r="E11" s="92"/>
      <c r="F11" s="85"/>
      <c r="G11" s="88"/>
    </row>
    <row r="12" spans="1:9" ht="15" customHeight="1" x14ac:dyDescent="0.35">
      <c r="A12" s="106"/>
      <c r="B12" s="98"/>
      <c r="C12" s="98"/>
      <c r="D12" s="108"/>
      <c r="E12" s="92"/>
      <c r="F12" s="85"/>
      <c r="G12" s="88"/>
    </row>
    <row r="13" spans="1:9" ht="15" customHeight="1" x14ac:dyDescent="0.35">
      <c r="A13" s="106"/>
      <c r="B13" s="98"/>
      <c r="C13" s="98"/>
      <c r="D13" s="108"/>
      <c r="E13" s="92"/>
      <c r="F13" s="85"/>
      <c r="G13" s="88"/>
    </row>
    <row r="14" spans="1:9" ht="15" customHeight="1" x14ac:dyDescent="0.35">
      <c r="A14" s="106"/>
      <c r="B14" s="98"/>
      <c r="C14" s="98"/>
      <c r="D14" s="108"/>
      <c r="E14" s="92"/>
      <c r="F14" s="85"/>
      <c r="G14" s="88"/>
      <c r="I14"/>
    </row>
    <row r="15" spans="1:9" ht="15.75" customHeight="1" x14ac:dyDescent="0.35">
      <c r="A15" s="106"/>
      <c r="B15" s="99"/>
      <c r="C15" s="99"/>
      <c r="D15" s="109"/>
      <c r="E15" s="92"/>
      <c r="F15" s="86"/>
      <c r="G15" s="89"/>
    </row>
    <row r="16" spans="1:9" ht="15" customHeight="1" x14ac:dyDescent="0.35">
      <c r="A16" s="95"/>
      <c r="B16" s="97">
        <v>2024</v>
      </c>
      <c r="C16" s="98" t="s">
        <v>52</v>
      </c>
      <c r="D16" s="90" t="s">
        <v>63</v>
      </c>
      <c r="E16" s="91">
        <v>10.4</v>
      </c>
      <c r="F16" s="84"/>
      <c r="G16" s="87">
        <f>F16*E16</f>
        <v>0</v>
      </c>
    </row>
    <row r="17" spans="1:9" ht="15" customHeight="1" x14ac:dyDescent="0.35">
      <c r="A17" s="95"/>
      <c r="B17" s="98"/>
      <c r="C17" s="98"/>
      <c r="D17" s="90"/>
      <c r="E17" s="92"/>
      <c r="F17" s="85"/>
      <c r="G17" s="88"/>
      <c r="I17"/>
    </row>
    <row r="18" spans="1:9" ht="15" customHeight="1" x14ac:dyDescent="0.35">
      <c r="A18" s="95"/>
      <c r="B18" s="98"/>
      <c r="C18" s="98"/>
      <c r="D18" s="90"/>
      <c r="E18" s="92"/>
      <c r="F18" s="85"/>
      <c r="G18" s="88"/>
      <c r="I18"/>
    </row>
    <row r="19" spans="1:9" ht="15" customHeight="1" x14ac:dyDescent="0.35">
      <c r="A19" s="95"/>
      <c r="B19" s="98"/>
      <c r="C19" s="98"/>
      <c r="D19" s="90"/>
      <c r="E19" s="92"/>
      <c r="F19" s="85"/>
      <c r="G19" s="88"/>
    </row>
    <row r="20" spans="1:9" ht="15" customHeight="1" x14ac:dyDescent="0.35">
      <c r="A20" s="95"/>
      <c r="B20" s="98"/>
      <c r="C20" s="98"/>
      <c r="D20" s="90"/>
      <c r="E20" s="92"/>
      <c r="F20" s="85"/>
      <c r="G20" s="88"/>
    </row>
    <row r="21" spans="1:9" ht="15" customHeight="1" x14ac:dyDescent="0.35">
      <c r="A21" s="95"/>
      <c r="B21" s="98"/>
      <c r="C21" s="98"/>
      <c r="D21" s="90"/>
      <c r="E21" s="92"/>
      <c r="F21" s="85"/>
      <c r="G21" s="88"/>
    </row>
    <row r="22" spans="1:9" ht="15.75" customHeight="1" x14ac:dyDescent="0.35">
      <c r="A22" s="96"/>
      <c r="B22" s="99"/>
      <c r="C22" s="99"/>
      <c r="D22" s="90"/>
      <c r="E22" s="92"/>
      <c r="F22" s="86"/>
      <c r="G22" s="89"/>
    </row>
    <row r="23" spans="1:9" ht="15" customHeight="1" x14ac:dyDescent="0.35">
      <c r="A23" s="95"/>
      <c r="B23" s="97">
        <v>2024</v>
      </c>
      <c r="C23" s="98" t="s">
        <v>49</v>
      </c>
      <c r="D23" s="90" t="s">
        <v>65</v>
      </c>
      <c r="E23" s="91">
        <v>2.76</v>
      </c>
      <c r="F23" s="84"/>
      <c r="G23" s="87">
        <f>F23*E23</f>
        <v>0</v>
      </c>
      <c r="I23"/>
    </row>
    <row r="24" spans="1:9" ht="15" customHeight="1" x14ac:dyDescent="0.35">
      <c r="A24" s="95"/>
      <c r="B24" s="98"/>
      <c r="C24" s="98"/>
      <c r="D24" s="90"/>
      <c r="E24" s="92"/>
      <c r="F24" s="85"/>
      <c r="G24" s="88"/>
    </row>
    <row r="25" spans="1:9" ht="15" customHeight="1" x14ac:dyDescent="0.35">
      <c r="A25" s="95"/>
      <c r="B25" s="98"/>
      <c r="C25" s="98"/>
      <c r="D25" s="90"/>
      <c r="E25" s="92"/>
      <c r="F25" s="85"/>
      <c r="G25" s="88"/>
    </row>
    <row r="26" spans="1:9" ht="15" customHeight="1" x14ac:dyDescent="0.35">
      <c r="A26" s="95"/>
      <c r="B26" s="98"/>
      <c r="C26" s="98"/>
      <c r="D26" s="90"/>
      <c r="E26" s="92"/>
      <c r="F26" s="85"/>
      <c r="G26" s="88"/>
    </row>
    <row r="27" spans="1:9" ht="15" customHeight="1" x14ac:dyDescent="0.35">
      <c r="A27" s="95"/>
      <c r="B27" s="98"/>
      <c r="C27" s="98"/>
      <c r="D27" s="90"/>
      <c r="E27" s="92"/>
      <c r="F27" s="85"/>
      <c r="G27" s="88"/>
    </row>
    <row r="28" spans="1:9" ht="15" customHeight="1" x14ac:dyDescent="0.35">
      <c r="A28" s="95"/>
      <c r="B28" s="98"/>
      <c r="C28" s="98"/>
      <c r="D28" s="90"/>
      <c r="E28" s="92"/>
      <c r="F28" s="85"/>
      <c r="G28" s="88"/>
    </row>
    <row r="29" spans="1:9" ht="15.75" customHeight="1" x14ac:dyDescent="0.35">
      <c r="A29" s="96"/>
      <c r="B29" s="99"/>
      <c r="C29" s="99"/>
      <c r="D29" s="90"/>
      <c r="E29" s="92"/>
      <c r="F29" s="86"/>
      <c r="G29" s="89"/>
    </row>
    <row r="30" spans="1:9" ht="15" customHeight="1" x14ac:dyDescent="0.35">
      <c r="A30" s="110"/>
      <c r="B30" s="97">
        <v>2024</v>
      </c>
      <c r="C30" s="98" t="s">
        <v>50</v>
      </c>
      <c r="D30" s="107" t="s">
        <v>57</v>
      </c>
      <c r="E30" s="91">
        <v>2.88</v>
      </c>
      <c r="F30" s="129"/>
      <c r="G30" s="130">
        <f>F30*E30</f>
        <v>0</v>
      </c>
    </row>
    <row r="31" spans="1:9" ht="15" customHeight="1" x14ac:dyDescent="0.35">
      <c r="A31" s="111"/>
      <c r="B31" s="98"/>
      <c r="C31" s="98"/>
      <c r="D31" s="108"/>
      <c r="E31" s="92"/>
      <c r="F31" s="129"/>
      <c r="G31" s="130"/>
      <c r="I31"/>
    </row>
    <row r="32" spans="1:9" ht="15" customHeight="1" x14ac:dyDescent="0.35">
      <c r="A32" s="111"/>
      <c r="B32" s="98"/>
      <c r="C32" s="98"/>
      <c r="D32" s="108"/>
      <c r="E32" s="92"/>
      <c r="F32" s="129"/>
      <c r="G32" s="130"/>
    </row>
    <row r="33" spans="1:9" ht="15" customHeight="1" x14ac:dyDescent="0.35">
      <c r="A33" s="111"/>
      <c r="B33" s="98"/>
      <c r="C33" s="98"/>
      <c r="D33" s="108"/>
      <c r="E33" s="92"/>
      <c r="F33" s="129"/>
      <c r="G33" s="130"/>
    </row>
    <row r="34" spans="1:9" ht="15" customHeight="1" x14ac:dyDescent="0.35">
      <c r="A34" s="111"/>
      <c r="B34" s="98"/>
      <c r="C34" s="98"/>
      <c r="D34" s="108"/>
      <c r="E34" s="92"/>
      <c r="F34" s="129"/>
      <c r="G34" s="130"/>
    </row>
    <row r="35" spans="1:9" ht="15" customHeight="1" x14ac:dyDescent="0.35">
      <c r="A35" s="111"/>
      <c r="B35" s="98"/>
      <c r="C35" s="98"/>
      <c r="D35" s="108"/>
      <c r="E35" s="92"/>
      <c r="F35" s="129"/>
      <c r="G35" s="130"/>
    </row>
    <row r="36" spans="1:9" ht="15" customHeight="1" x14ac:dyDescent="0.35">
      <c r="A36" s="112"/>
      <c r="B36" s="99"/>
      <c r="C36" s="99"/>
      <c r="D36" s="109"/>
      <c r="E36" s="92"/>
      <c r="F36" s="129"/>
      <c r="G36" s="130"/>
    </row>
    <row r="37" spans="1:9" ht="15" customHeight="1" x14ac:dyDescent="0.35">
      <c r="A37" s="110"/>
      <c r="B37" s="97">
        <v>2024</v>
      </c>
      <c r="C37" s="97" t="s">
        <v>53</v>
      </c>
      <c r="D37" s="107" t="s">
        <v>58</v>
      </c>
      <c r="E37" s="91">
        <v>2.86</v>
      </c>
      <c r="F37" s="129"/>
      <c r="G37" s="130">
        <f>F37*E37</f>
        <v>0</v>
      </c>
      <c r="I37"/>
    </row>
    <row r="38" spans="1:9" ht="15" customHeight="1" x14ac:dyDescent="0.35">
      <c r="A38" s="111"/>
      <c r="B38" s="98"/>
      <c r="C38" s="98"/>
      <c r="D38" s="108"/>
      <c r="E38" s="92"/>
      <c r="F38" s="129"/>
      <c r="G38" s="130"/>
    </row>
    <row r="39" spans="1:9" ht="15" customHeight="1" x14ac:dyDescent="0.35">
      <c r="A39" s="111"/>
      <c r="B39" s="98"/>
      <c r="C39" s="98"/>
      <c r="D39" s="108"/>
      <c r="E39" s="92"/>
      <c r="F39" s="129"/>
      <c r="G39" s="130"/>
    </row>
    <row r="40" spans="1:9" ht="15" customHeight="1" x14ac:dyDescent="0.35">
      <c r="A40" s="111"/>
      <c r="B40" s="98"/>
      <c r="C40" s="98"/>
      <c r="D40" s="108"/>
      <c r="E40" s="92"/>
      <c r="F40" s="129"/>
      <c r="G40" s="130"/>
    </row>
    <row r="41" spans="1:9" ht="15" customHeight="1" x14ac:dyDescent="0.35">
      <c r="A41" s="111"/>
      <c r="B41" s="98"/>
      <c r="C41" s="98"/>
      <c r="D41" s="108"/>
      <c r="E41" s="92"/>
      <c r="F41" s="129"/>
      <c r="G41" s="130"/>
    </row>
    <row r="42" spans="1:9" ht="15" customHeight="1" x14ac:dyDescent="0.35">
      <c r="A42" s="111"/>
      <c r="B42" s="98"/>
      <c r="C42" s="98"/>
      <c r="D42" s="108"/>
      <c r="E42" s="92"/>
      <c r="F42" s="129"/>
      <c r="G42" s="130"/>
      <c r="I42" s="6"/>
    </row>
    <row r="43" spans="1:9" ht="15" customHeight="1" x14ac:dyDescent="0.35">
      <c r="A43" s="112"/>
      <c r="B43" s="99"/>
      <c r="C43" s="99"/>
      <c r="D43" s="109"/>
      <c r="E43" s="92"/>
      <c r="F43" s="129"/>
      <c r="G43" s="130"/>
    </row>
    <row r="44" spans="1:9" ht="15" customHeight="1" x14ac:dyDescent="0.35">
      <c r="A44" s="94"/>
      <c r="B44" s="97">
        <v>2025</v>
      </c>
      <c r="C44" s="97" t="s">
        <v>32</v>
      </c>
      <c r="D44" s="90" t="s">
        <v>59</v>
      </c>
      <c r="E44" s="91">
        <v>13.25</v>
      </c>
      <c r="F44" s="84"/>
      <c r="G44" s="87">
        <f>F44*E44</f>
        <v>0</v>
      </c>
      <c r="I44" s="6"/>
    </row>
    <row r="45" spans="1:9" ht="15" customHeight="1" x14ac:dyDescent="0.35">
      <c r="A45" s="95"/>
      <c r="B45" s="98"/>
      <c r="C45" s="98"/>
      <c r="D45" s="90"/>
      <c r="E45" s="92"/>
      <c r="F45" s="85"/>
      <c r="G45" s="88"/>
      <c r="I45" s="6"/>
    </row>
    <row r="46" spans="1:9" ht="15" customHeight="1" x14ac:dyDescent="0.35">
      <c r="A46" s="95"/>
      <c r="B46" s="98"/>
      <c r="C46" s="98"/>
      <c r="D46" s="90"/>
      <c r="E46" s="92"/>
      <c r="F46" s="85"/>
      <c r="G46" s="88"/>
    </row>
    <row r="47" spans="1:9" ht="15" customHeight="1" x14ac:dyDescent="0.35">
      <c r="A47" s="95"/>
      <c r="B47" s="98"/>
      <c r="C47" s="98"/>
      <c r="D47" s="90"/>
      <c r="E47" s="92"/>
      <c r="F47" s="85"/>
      <c r="G47" s="88"/>
    </row>
    <row r="48" spans="1:9" ht="15" customHeight="1" x14ac:dyDescent="0.35">
      <c r="A48" s="95"/>
      <c r="B48" s="98"/>
      <c r="C48" s="98"/>
      <c r="D48" s="90"/>
      <c r="E48" s="92"/>
      <c r="F48" s="85"/>
      <c r="G48" s="88"/>
    </row>
    <row r="49" spans="1:9" ht="15.75" customHeight="1" x14ac:dyDescent="0.35">
      <c r="A49" s="95"/>
      <c r="B49" s="98"/>
      <c r="C49" s="98"/>
      <c r="D49" s="90"/>
      <c r="E49" s="92"/>
      <c r="F49" s="86"/>
      <c r="G49" s="89"/>
    </row>
    <row r="50" spans="1:9" ht="15" customHeight="1" x14ac:dyDescent="0.35">
      <c r="A50" s="95"/>
      <c r="B50" s="98"/>
      <c r="C50" s="98"/>
      <c r="D50" s="90" t="s">
        <v>60</v>
      </c>
      <c r="E50" s="91">
        <v>2.75</v>
      </c>
      <c r="F50" s="84"/>
      <c r="G50" s="87">
        <f>F50*E50</f>
        <v>0</v>
      </c>
    </row>
    <row r="51" spans="1:9" ht="15" customHeight="1" x14ac:dyDescent="0.35">
      <c r="A51" s="95"/>
      <c r="B51" s="98"/>
      <c r="C51" s="98"/>
      <c r="D51" s="90"/>
      <c r="E51" s="92"/>
      <c r="F51" s="85"/>
      <c r="G51" s="88"/>
    </row>
    <row r="52" spans="1:9" ht="15" customHeight="1" x14ac:dyDescent="0.35">
      <c r="A52" s="95"/>
      <c r="B52" s="98"/>
      <c r="C52" s="98"/>
      <c r="D52" s="90"/>
      <c r="E52" s="92"/>
      <c r="F52" s="85"/>
      <c r="G52" s="88"/>
    </row>
    <row r="53" spans="1:9" ht="15" customHeight="1" x14ac:dyDescent="0.35">
      <c r="A53" s="95"/>
      <c r="B53" s="98"/>
      <c r="C53" s="98"/>
      <c r="D53" s="90"/>
      <c r="E53" s="92"/>
      <c r="F53" s="85"/>
      <c r="G53" s="88"/>
    </row>
    <row r="54" spans="1:9" ht="15" customHeight="1" x14ac:dyDescent="0.35">
      <c r="A54" s="95"/>
      <c r="B54" s="98"/>
      <c r="C54" s="98"/>
      <c r="D54" s="90"/>
      <c r="E54" s="92"/>
      <c r="F54" s="85"/>
      <c r="G54" s="88"/>
    </row>
    <row r="55" spans="1:9" ht="15.75" customHeight="1" x14ac:dyDescent="0.35">
      <c r="A55" s="96"/>
      <c r="B55" s="99"/>
      <c r="C55" s="99"/>
      <c r="D55" s="90"/>
      <c r="E55" s="92"/>
      <c r="F55" s="86"/>
      <c r="G55" s="89"/>
    </row>
    <row r="56" spans="1:9" ht="15" customHeight="1" x14ac:dyDescent="0.35">
      <c r="A56" s="103" t="s">
        <v>61</v>
      </c>
      <c r="B56" s="97">
        <v>2025</v>
      </c>
      <c r="C56" s="97" t="s">
        <v>34</v>
      </c>
      <c r="D56" s="90" t="s">
        <v>45</v>
      </c>
      <c r="E56" s="91">
        <v>42</v>
      </c>
      <c r="F56" s="84"/>
      <c r="G56" s="87">
        <f>F56*E56</f>
        <v>0</v>
      </c>
      <c r="I56" s="6"/>
    </row>
    <row r="57" spans="1:9" ht="15" customHeight="1" x14ac:dyDescent="0.35">
      <c r="A57" s="104"/>
      <c r="B57" s="98"/>
      <c r="C57" s="98"/>
      <c r="D57" s="90"/>
      <c r="E57" s="92"/>
      <c r="F57" s="85"/>
      <c r="G57" s="88"/>
      <c r="I57"/>
    </row>
    <row r="58" spans="1:9" ht="15" customHeight="1" x14ac:dyDescent="0.35">
      <c r="A58" s="104"/>
      <c r="B58" s="98"/>
      <c r="C58" s="98"/>
      <c r="D58" s="90"/>
      <c r="E58" s="92"/>
      <c r="F58" s="85"/>
      <c r="G58" s="88"/>
    </row>
    <row r="59" spans="1:9" ht="15" customHeight="1" x14ac:dyDescent="0.35">
      <c r="A59" s="104"/>
      <c r="B59" s="98"/>
      <c r="C59" s="98"/>
      <c r="D59" s="90"/>
      <c r="E59" s="92"/>
      <c r="F59" s="85"/>
      <c r="G59" s="88"/>
    </row>
    <row r="60" spans="1:9" ht="15" customHeight="1" x14ac:dyDescent="0.35">
      <c r="A60" s="104"/>
      <c r="B60" s="98"/>
      <c r="C60" s="98"/>
      <c r="D60" s="90"/>
      <c r="E60" s="92"/>
      <c r="F60" s="85"/>
      <c r="G60" s="88"/>
    </row>
    <row r="61" spans="1:9" ht="15.75" customHeight="1" x14ac:dyDescent="0.35">
      <c r="A61" s="104"/>
      <c r="B61" s="98"/>
      <c r="C61" s="98"/>
      <c r="D61" s="90"/>
      <c r="E61" s="92"/>
      <c r="F61" s="86"/>
      <c r="G61" s="89"/>
    </row>
    <row r="62" spans="1:9" ht="15" customHeight="1" x14ac:dyDescent="0.35">
      <c r="A62" s="104"/>
      <c r="B62" s="98"/>
      <c r="C62" s="98"/>
      <c r="D62" s="90" t="s">
        <v>46</v>
      </c>
      <c r="E62" s="91">
        <v>10.9</v>
      </c>
      <c r="F62" s="84"/>
      <c r="G62" s="87">
        <f>F62*E62</f>
        <v>0</v>
      </c>
    </row>
    <row r="63" spans="1:9" ht="15" customHeight="1" x14ac:dyDescent="0.35">
      <c r="A63" s="104"/>
      <c r="B63" s="98"/>
      <c r="C63" s="98"/>
      <c r="D63" s="90"/>
      <c r="E63" s="92"/>
      <c r="F63" s="85"/>
      <c r="G63" s="88"/>
      <c r="I63"/>
    </row>
    <row r="64" spans="1:9" ht="15" customHeight="1" x14ac:dyDescent="0.35">
      <c r="A64" s="104"/>
      <c r="B64" s="98"/>
      <c r="C64" s="98"/>
      <c r="D64" s="90"/>
      <c r="E64" s="92"/>
      <c r="F64" s="85"/>
      <c r="G64" s="88"/>
    </row>
    <row r="65" spans="1:9" ht="15" customHeight="1" x14ac:dyDescent="0.35">
      <c r="A65" s="104"/>
      <c r="B65" s="98"/>
      <c r="C65" s="98"/>
      <c r="D65" s="90"/>
      <c r="E65" s="92"/>
      <c r="F65" s="85"/>
      <c r="G65" s="88"/>
    </row>
    <row r="66" spans="1:9" ht="15" customHeight="1" x14ac:dyDescent="0.35">
      <c r="A66" s="104"/>
      <c r="B66" s="98"/>
      <c r="C66" s="98"/>
      <c r="D66" s="90"/>
      <c r="E66" s="92"/>
      <c r="F66" s="85"/>
      <c r="G66" s="88"/>
    </row>
    <row r="67" spans="1:9" ht="15.75" customHeight="1" x14ac:dyDescent="0.35">
      <c r="A67" s="105"/>
      <c r="B67" s="99"/>
      <c r="C67" s="99"/>
      <c r="D67" s="90"/>
      <c r="E67" s="92"/>
      <c r="F67" s="86"/>
      <c r="G67" s="89"/>
    </row>
    <row r="68" spans="1:9" s="9" customFormat="1" ht="45" customHeight="1" x14ac:dyDescent="0.35">
      <c r="A68" s="7"/>
      <c r="B68" s="83">
        <v>2024</v>
      </c>
      <c r="C68" s="83" t="s">
        <v>32</v>
      </c>
      <c r="D68" s="82" t="s">
        <v>68</v>
      </c>
      <c r="E68" s="81">
        <v>9.98</v>
      </c>
      <c r="F68" s="8"/>
      <c r="G68" s="80">
        <f t="shared" ref="G68" si="0">E68*F68</f>
        <v>0</v>
      </c>
    </row>
    <row r="69" spans="1:9" s="9" customFormat="1" ht="45" customHeight="1" x14ac:dyDescent="0.35">
      <c r="A69" s="7"/>
      <c r="B69" s="83">
        <v>2024</v>
      </c>
      <c r="C69" s="83" t="s">
        <v>32</v>
      </c>
      <c r="D69" s="82" t="s">
        <v>69</v>
      </c>
      <c r="E69" s="81">
        <v>9.98</v>
      </c>
      <c r="F69" s="8"/>
      <c r="G69" s="80">
        <f t="shared" ref="G69" si="1">E69*F69</f>
        <v>0</v>
      </c>
    </row>
    <row r="70" spans="1:9" s="9" customFormat="1" ht="45" customHeight="1" x14ac:dyDescent="0.35">
      <c r="A70" s="7"/>
      <c r="B70" s="83">
        <v>2024</v>
      </c>
      <c r="C70" s="83" t="s">
        <v>48</v>
      </c>
      <c r="D70" s="82" t="s">
        <v>51</v>
      </c>
      <c r="E70" s="81">
        <v>33.6</v>
      </c>
      <c r="F70" s="8"/>
      <c r="G70" s="80">
        <f t="shared" ref="G70" si="2">E70*F70</f>
        <v>0</v>
      </c>
    </row>
    <row r="71" spans="1:9" s="9" customFormat="1" ht="45" customHeight="1" x14ac:dyDescent="0.35">
      <c r="A71" s="101" t="s">
        <v>62</v>
      </c>
      <c r="B71" s="83">
        <v>2024</v>
      </c>
      <c r="C71" s="83" t="s">
        <v>33</v>
      </c>
      <c r="D71" s="82" t="s">
        <v>39</v>
      </c>
      <c r="E71" s="81">
        <v>61.5</v>
      </c>
      <c r="F71" s="8"/>
      <c r="G71" s="80">
        <f t="shared" ref="G71" si="3">E71*F71</f>
        <v>0</v>
      </c>
    </row>
    <row r="72" spans="1:9" s="9" customFormat="1" ht="45" customHeight="1" x14ac:dyDescent="0.35">
      <c r="A72" s="101"/>
      <c r="B72" s="83">
        <v>2024</v>
      </c>
      <c r="C72" s="83" t="s">
        <v>33</v>
      </c>
      <c r="D72" s="82" t="s">
        <v>40</v>
      </c>
      <c r="E72" s="81">
        <v>61.5</v>
      </c>
      <c r="F72" s="8"/>
      <c r="G72" s="80">
        <f t="shared" ref="G72:G80" si="4">E72*F72</f>
        <v>0</v>
      </c>
    </row>
    <row r="73" spans="1:9" s="9" customFormat="1" ht="45" customHeight="1" x14ac:dyDescent="0.35">
      <c r="A73" s="101"/>
      <c r="B73" s="83">
        <v>2024</v>
      </c>
      <c r="C73" s="83" t="s">
        <v>53</v>
      </c>
      <c r="D73" s="82" t="s">
        <v>54</v>
      </c>
      <c r="E73" s="81">
        <v>5.24</v>
      </c>
      <c r="F73" s="8"/>
      <c r="G73" s="80">
        <f t="shared" ref="G73" si="5">E73*F73</f>
        <v>0</v>
      </c>
    </row>
    <row r="74" spans="1:9" s="9" customFormat="1" ht="45" customHeight="1" x14ac:dyDescent="0.35">
      <c r="A74" s="101"/>
      <c r="B74" s="83">
        <v>2024</v>
      </c>
      <c r="C74" s="83" t="s">
        <v>53</v>
      </c>
      <c r="D74" s="82" t="s">
        <v>64</v>
      </c>
      <c r="E74" s="81">
        <v>36.229999999999997</v>
      </c>
      <c r="F74" s="8"/>
      <c r="G74" s="80">
        <f t="shared" ref="G74" si="6">E74*F74</f>
        <v>0</v>
      </c>
    </row>
    <row r="75" spans="1:9" s="9" customFormat="1" ht="45" customHeight="1" x14ac:dyDescent="0.35">
      <c r="A75" s="101"/>
      <c r="B75" s="83">
        <v>2025</v>
      </c>
      <c r="C75" s="83" t="s">
        <v>32</v>
      </c>
      <c r="D75" s="82" t="s">
        <v>41</v>
      </c>
      <c r="E75" s="81">
        <v>29.93</v>
      </c>
      <c r="F75" s="8"/>
      <c r="G75" s="80">
        <f t="shared" ref="G75:G77" si="7">E75*F75</f>
        <v>0</v>
      </c>
      <c r="I75"/>
    </row>
    <row r="76" spans="1:9" s="9" customFormat="1" ht="45" customHeight="1" x14ac:dyDescent="0.35">
      <c r="A76" s="101"/>
      <c r="B76" s="83">
        <v>2025</v>
      </c>
      <c r="C76" s="83" t="s">
        <v>32</v>
      </c>
      <c r="D76" s="82" t="s">
        <v>42</v>
      </c>
      <c r="E76" s="81">
        <v>38.99</v>
      </c>
      <c r="F76" s="8"/>
      <c r="G76" s="80">
        <f t="shared" si="7"/>
        <v>0</v>
      </c>
    </row>
    <row r="77" spans="1:9" s="9" customFormat="1" ht="45" customHeight="1" x14ac:dyDescent="0.35">
      <c r="A77" s="101"/>
      <c r="B77" s="83">
        <v>2025</v>
      </c>
      <c r="C77" s="83" t="s">
        <v>67</v>
      </c>
      <c r="D77" s="82" t="s">
        <v>43</v>
      </c>
      <c r="E77" s="81">
        <f>29.9*1.05</f>
        <v>31.395</v>
      </c>
      <c r="F77" s="8"/>
      <c r="G77" s="80">
        <f t="shared" si="7"/>
        <v>0</v>
      </c>
    </row>
    <row r="78" spans="1:9" s="9" customFormat="1" ht="45" customHeight="1" x14ac:dyDescent="0.35">
      <c r="A78" s="101"/>
      <c r="B78" s="83">
        <v>2025</v>
      </c>
      <c r="C78" s="83" t="s">
        <v>34</v>
      </c>
      <c r="D78" s="82" t="s">
        <v>47</v>
      </c>
      <c r="E78" s="81">
        <v>29.99</v>
      </c>
      <c r="F78" s="8"/>
      <c r="G78" s="80">
        <f t="shared" ref="G78:G79" si="8">E78*F78</f>
        <v>0</v>
      </c>
    </row>
    <row r="79" spans="1:9" s="9" customFormat="1" ht="73.5" customHeight="1" x14ac:dyDescent="0.35">
      <c r="A79" s="101"/>
      <c r="B79" s="83">
        <v>2025</v>
      </c>
      <c r="C79" s="83" t="s">
        <v>34</v>
      </c>
      <c r="D79" s="82" t="s">
        <v>66</v>
      </c>
      <c r="E79" s="81">
        <v>23.63</v>
      </c>
      <c r="F79" s="8"/>
      <c r="G79" s="80">
        <f t="shared" si="8"/>
        <v>0</v>
      </c>
    </row>
    <row r="80" spans="1:9" s="9" customFormat="1" ht="45" customHeight="1" x14ac:dyDescent="0.35">
      <c r="A80" s="101"/>
      <c r="B80" s="83">
        <v>2025</v>
      </c>
      <c r="C80" s="83" t="s">
        <v>34</v>
      </c>
      <c r="D80" s="82" t="s">
        <v>43</v>
      </c>
      <c r="E80" s="81">
        <v>35.700000000000003</v>
      </c>
      <c r="F80" s="8"/>
      <c r="G80" s="80">
        <f t="shared" si="4"/>
        <v>0</v>
      </c>
    </row>
    <row r="81" spans="1:9" s="9" customFormat="1" ht="45" customHeight="1" x14ac:dyDescent="0.35">
      <c r="A81" s="102"/>
      <c r="B81" s="83">
        <v>2025</v>
      </c>
      <c r="C81" s="83" t="s">
        <v>34</v>
      </c>
      <c r="D81" s="82" t="s">
        <v>44</v>
      </c>
      <c r="E81" s="81">
        <v>76.13</v>
      </c>
      <c r="F81" s="8"/>
      <c r="G81" s="80">
        <f t="shared" ref="G81" si="9">E81*F81</f>
        <v>0</v>
      </c>
    </row>
    <row r="82" spans="1:9" s="9" customFormat="1" ht="25" customHeight="1" x14ac:dyDescent="0.6">
      <c r="A82" s="10"/>
      <c r="B82" s="1"/>
      <c r="C82" s="1"/>
      <c r="D82" s="11"/>
      <c r="E82" s="73" t="s">
        <v>21</v>
      </c>
      <c r="F82" s="74">
        <f>F2+F9+F16+F23+F30+F37+F44*5+F50+F56*4+F62+F70*8+F71+F72+F73+F74*10+F68+F69+F75*5+F76*56+F78+F79*8+F80*8+F81*8+F77*8</f>
        <v>0</v>
      </c>
      <c r="G82" s="75">
        <f>SUM(G2:G81)</f>
        <v>0</v>
      </c>
      <c r="I82" s="12"/>
    </row>
    <row r="83" spans="1:9" s="9" customFormat="1" ht="25" customHeight="1" x14ac:dyDescent="0.6">
      <c r="A83" s="10"/>
      <c r="B83" s="1"/>
      <c r="C83" s="1"/>
      <c r="D83" s="11"/>
      <c r="E83" s="73" t="s">
        <v>20</v>
      </c>
      <c r="F83" s="73"/>
      <c r="G83" s="75">
        <f>IF(AND(F82&lt;10,G82&lt;50),3.7,IF(G82&gt;49.99,10.5,5.5))</f>
        <v>3.7</v>
      </c>
    </row>
    <row r="84" spans="1:9" s="9" customFormat="1" ht="45" customHeight="1" x14ac:dyDescent="0.6">
      <c r="A84" s="13" t="s">
        <v>22</v>
      </c>
      <c r="B84" s="1"/>
      <c r="C84" s="1"/>
      <c r="D84" s="11"/>
      <c r="E84" s="76"/>
      <c r="F84" s="77" t="s">
        <v>6</v>
      </c>
      <c r="G84" s="78">
        <f>SUM(G82:G83)</f>
        <v>3.7</v>
      </c>
    </row>
    <row r="85" spans="1:9" ht="25" customHeight="1" x14ac:dyDescent="0.6">
      <c r="A85" s="14"/>
      <c r="B85" s="15"/>
      <c r="C85" s="16"/>
      <c r="D85" s="16"/>
    </row>
    <row r="86" spans="1:9" ht="21.5" x14ac:dyDescent="0.6">
      <c r="A86" s="18" t="s">
        <v>11</v>
      </c>
      <c r="B86" s="18"/>
      <c r="C86" s="19"/>
      <c r="D86" s="20"/>
      <c r="E86" s="21"/>
      <c r="F86" s="14"/>
      <c r="G86" s="22"/>
    </row>
    <row r="87" spans="1:9" ht="21.5" x14ac:dyDescent="0.6">
      <c r="A87" s="23" t="s">
        <v>7</v>
      </c>
      <c r="B87" s="19" t="s">
        <v>8</v>
      </c>
      <c r="C87" s="16"/>
      <c r="D87" s="24"/>
      <c r="E87" s="25" t="s">
        <v>24</v>
      </c>
      <c r="F87" s="26"/>
      <c r="G87" s="27"/>
    </row>
    <row r="88" spans="1:9" ht="21.5" x14ac:dyDescent="0.6">
      <c r="A88" s="16"/>
      <c r="B88" s="19" t="s">
        <v>10</v>
      </c>
      <c r="C88" s="16"/>
      <c r="D88" s="24"/>
      <c r="E88" s="28" t="s">
        <v>35</v>
      </c>
      <c r="F88" s="29"/>
      <c r="G88" s="30"/>
    </row>
    <row r="89" spans="1:9" ht="21.5" x14ac:dyDescent="0.6">
      <c r="A89" s="16"/>
      <c r="B89" s="19" t="s">
        <v>9</v>
      </c>
      <c r="C89" s="16"/>
      <c r="D89" s="24"/>
      <c r="E89" s="28" t="s">
        <v>36</v>
      </c>
      <c r="F89" s="29"/>
      <c r="G89" s="31"/>
    </row>
    <row r="90" spans="1:9" ht="16.5" x14ac:dyDescent="0.45">
      <c r="A90" s="14"/>
      <c r="B90" s="14"/>
      <c r="C90" s="24"/>
      <c r="D90" s="24"/>
      <c r="E90" s="28" t="s">
        <v>37</v>
      </c>
      <c r="F90" s="29"/>
      <c r="G90" s="30"/>
    </row>
    <row r="91" spans="1:9" ht="16.5" x14ac:dyDescent="0.45">
      <c r="A91" s="116" t="s">
        <v>31</v>
      </c>
      <c r="B91" s="116"/>
      <c r="C91" s="24"/>
      <c r="D91" s="24"/>
      <c r="E91" s="32" t="s">
        <v>38</v>
      </c>
      <c r="F91" s="33"/>
      <c r="G91" s="34"/>
    </row>
    <row r="92" spans="1:9" ht="17" thickBot="1" x14ac:dyDescent="0.4">
      <c r="A92" s="35"/>
      <c r="B92" s="36"/>
      <c r="C92" s="37"/>
      <c r="D92" s="37"/>
      <c r="E92" s="38"/>
      <c r="F92" s="36"/>
      <c r="G92" s="39"/>
    </row>
    <row r="93" spans="1:9" s="42" customFormat="1" ht="40" customHeight="1" thickTop="1" x14ac:dyDescent="0.5">
      <c r="A93" s="40" t="s">
        <v>15</v>
      </c>
      <c r="B93" s="117"/>
      <c r="C93" s="117"/>
      <c r="D93" s="41" t="s">
        <v>18</v>
      </c>
      <c r="E93" s="117"/>
      <c r="F93" s="117"/>
      <c r="G93" s="128"/>
    </row>
    <row r="94" spans="1:9" s="42" customFormat="1" ht="40" customHeight="1" x14ac:dyDescent="0.5">
      <c r="A94" s="43" t="s">
        <v>12</v>
      </c>
      <c r="B94" s="93"/>
      <c r="C94" s="93"/>
      <c r="D94" s="93"/>
      <c r="E94" s="44"/>
      <c r="F94" s="45"/>
      <c r="G94" s="46"/>
    </row>
    <row r="95" spans="1:9" s="42" customFormat="1" ht="40" customHeight="1" x14ac:dyDescent="0.5">
      <c r="A95" s="43" t="s">
        <v>13</v>
      </c>
      <c r="B95" s="93"/>
      <c r="C95" s="93"/>
      <c r="D95" s="47" t="s">
        <v>25</v>
      </c>
      <c r="E95" s="126"/>
      <c r="F95" s="126"/>
      <c r="G95" s="127"/>
    </row>
    <row r="96" spans="1:9" s="42" customFormat="1" ht="40" customHeight="1" x14ac:dyDescent="0.5">
      <c r="A96" s="43" t="s">
        <v>14</v>
      </c>
      <c r="B96" s="118"/>
      <c r="C96" s="100"/>
      <c r="D96" s="100"/>
      <c r="E96" s="44"/>
      <c r="F96" s="45"/>
      <c r="G96" s="46"/>
    </row>
    <row r="97" spans="1:7" s="42" customFormat="1" ht="40" customHeight="1" x14ac:dyDescent="0.5">
      <c r="A97" s="43" t="s">
        <v>16</v>
      </c>
      <c r="B97" s="100"/>
      <c r="C97" s="100"/>
      <c r="D97" s="48"/>
      <c r="E97" s="44"/>
      <c r="F97" s="45"/>
      <c r="G97" s="46"/>
    </row>
    <row r="98" spans="1:7" s="42" customFormat="1" ht="40" customHeight="1" x14ac:dyDescent="0.5">
      <c r="A98" s="49" t="s">
        <v>19</v>
      </c>
      <c r="B98" s="93"/>
      <c r="C98" s="93"/>
      <c r="D98" s="93"/>
      <c r="E98" s="119" t="s">
        <v>28</v>
      </c>
      <c r="F98" s="119"/>
      <c r="G98" s="50">
        <v>1</v>
      </c>
    </row>
    <row r="99" spans="1:7" s="42" customFormat="1" ht="40" customHeight="1" x14ac:dyDescent="0.65">
      <c r="A99" s="51" t="s">
        <v>17</v>
      </c>
      <c r="B99" s="121"/>
      <c r="C99" s="121"/>
      <c r="D99" s="52" t="s">
        <v>27</v>
      </c>
      <c r="E99" s="53" t="s">
        <v>23</v>
      </c>
      <c r="F99" s="122"/>
      <c r="G99" s="123"/>
    </row>
    <row r="100" spans="1:7" s="42" customFormat="1" ht="40" customHeight="1" thickBot="1" x14ac:dyDescent="0.7">
      <c r="A100" s="54"/>
      <c r="B100" s="55"/>
      <c r="C100" s="56"/>
      <c r="D100" s="56"/>
      <c r="E100" s="57"/>
      <c r="F100" s="124"/>
      <c r="G100" s="125"/>
    </row>
    <row r="101" spans="1:7" ht="50.25" customHeight="1" thickTop="1" thickBot="1" x14ac:dyDescent="0.4">
      <c r="A101" s="120" t="s">
        <v>29</v>
      </c>
      <c r="B101" s="120"/>
      <c r="C101" s="120"/>
      <c r="D101" s="120"/>
      <c r="E101" s="120"/>
      <c r="F101" s="120"/>
      <c r="G101" s="120"/>
    </row>
    <row r="102" spans="1:7" s="58" customFormat="1" ht="21.5" x14ac:dyDescent="0.45">
      <c r="A102" s="113" t="s">
        <v>30</v>
      </c>
      <c r="B102" s="114"/>
      <c r="C102" s="114"/>
      <c r="D102" s="114"/>
      <c r="E102" s="114"/>
      <c r="F102" s="114"/>
      <c r="G102" s="115"/>
    </row>
    <row r="103" spans="1:7" s="58" customFormat="1" ht="21.5" x14ac:dyDescent="0.45">
      <c r="A103" s="59"/>
      <c r="B103" s="60"/>
      <c r="C103" s="60"/>
      <c r="D103" s="60"/>
      <c r="E103" s="61"/>
      <c r="F103" s="1"/>
      <c r="G103" s="62"/>
    </row>
    <row r="104" spans="1:7" s="58" customFormat="1" ht="21.5" x14ac:dyDescent="0.45">
      <c r="A104" s="59"/>
      <c r="B104" s="60"/>
      <c r="C104" s="60"/>
      <c r="D104" s="63"/>
      <c r="E104" s="64"/>
      <c r="F104" s="64"/>
      <c r="G104" s="65"/>
    </row>
    <row r="105" spans="1:7" s="58" customFormat="1" ht="22" thickBot="1" x14ac:dyDescent="0.5">
      <c r="A105" s="66"/>
      <c r="B105" s="67"/>
      <c r="C105" s="68"/>
      <c r="D105" s="68"/>
      <c r="E105" s="69"/>
      <c r="F105" s="70"/>
      <c r="G105" s="71"/>
    </row>
    <row r="120" spans="4:4" x14ac:dyDescent="0.35">
      <c r="D120" s="6"/>
    </row>
  </sheetData>
  <sheetProtection algorithmName="SHA-512" hashValue="cZzFyChVxJwVCFoypVqhZJEYsoFDYkFo1NIJh/mBoLhJiiz4n5Qcop9QQsD0UQO9vgZrczF/n8acBkCFLBfwng==" saltValue="BQ7wns/zxzUmixtLpxshDA==" spinCount="100000" sheet="1" objects="1" scenarios="1"/>
  <sortState xmlns:xlrd2="http://schemas.microsoft.com/office/spreadsheetml/2017/richdata2" ref="B69:E81">
    <sortCondition ref="B69:B81"/>
    <sortCondition ref="C69:C81"/>
    <sortCondition ref="E69:E81"/>
  </sortState>
  <mergeCells count="79">
    <mergeCell ref="F2:F8"/>
    <mergeCell ref="G2:G8"/>
    <mergeCell ref="A2:A8"/>
    <mergeCell ref="B2:B8"/>
    <mergeCell ref="C2:C8"/>
    <mergeCell ref="D2:D8"/>
    <mergeCell ref="E2:E8"/>
    <mergeCell ref="E95:G95"/>
    <mergeCell ref="E93:G93"/>
    <mergeCell ref="E37:E43"/>
    <mergeCell ref="F9:F15"/>
    <mergeCell ref="C9:C15"/>
    <mergeCell ref="C23:C29"/>
    <mergeCell ref="C30:C36"/>
    <mergeCell ref="F30:F36"/>
    <mergeCell ref="G30:G36"/>
    <mergeCell ref="F37:F43"/>
    <mergeCell ref="G37:G43"/>
    <mergeCell ref="D30:D36"/>
    <mergeCell ref="E30:E36"/>
    <mergeCell ref="C16:C22"/>
    <mergeCell ref="G9:G15"/>
    <mergeCell ref="E23:E29"/>
    <mergeCell ref="A30:A36"/>
    <mergeCell ref="B30:B36"/>
    <mergeCell ref="A102:G102"/>
    <mergeCell ref="A37:A43"/>
    <mergeCell ref="B37:B43"/>
    <mergeCell ref="A91:B91"/>
    <mergeCell ref="B93:C93"/>
    <mergeCell ref="B94:D94"/>
    <mergeCell ref="B95:C95"/>
    <mergeCell ref="B96:D96"/>
    <mergeCell ref="E98:F98"/>
    <mergeCell ref="C37:C43"/>
    <mergeCell ref="D37:D43"/>
    <mergeCell ref="A101:G101"/>
    <mergeCell ref="B99:C99"/>
    <mergeCell ref="F99:G100"/>
    <mergeCell ref="B23:B29"/>
    <mergeCell ref="A9:A15"/>
    <mergeCell ref="A23:A29"/>
    <mergeCell ref="D23:D29"/>
    <mergeCell ref="D9:D15"/>
    <mergeCell ref="B9:B15"/>
    <mergeCell ref="A16:A22"/>
    <mergeCell ref="B16:B22"/>
    <mergeCell ref="D16:D22"/>
    <mergeCell ref="B98:D98"/>
    <mergeCell ref="A44:A55"/>
    <mergeCell ref="B44:B55"/>
    <mergeCell ref="C44:C55"/>
    <mergeCell ref="D44:D49"/>
    <mergeCell ref="B97:C97"/>
    <mergeCell ref="A71:A81"/>
    <mergeCell ref="A56:A67"/>
    <mergeCell ref="B56:B67"/>
    <mergeCell ref="C56:C67"/>
    <mergeCell ref="F23:F29"/>
    <mergeCell ref="G23:G29"/>
    <mergeCell ref="E9:E15"/>
    <mergeCell ref="E16:E22"/>
    <mergeCell ref="F16:F22"/>
    <mergeCell ref="G16:G22"/>
    <mergeCell ref="E44:E49"/>
    <mergeCell ref="F44:F49"/>
    <mergeCell ref="G44:G49"/>
    <mergeCell ref="D50:D55"/>
    <mergeCell ref="E50:E55"/>
    <mergeCell ref="F50:F55"/>
    <mergeCell ref="G50:G55"/>
    <mergeCell ref="F56:F61"/>
    <mergeCell ref="G56:G61"/>
    <mergeCell ref="D62:D67"/>
    <mergeCell ref="E62:E67"/>
    <mergeCell ref="F62:F67"/>
    <mergeCell ref="G62:G67"/>
    <mergeCell ref="D56:D61"/>
    <mergeCell ref="E56:E61"/>
  </mergeCells>
  <conditionalFormatting sqref="F2:F82">
    <cfRule type="cellIs" dxfId="3" priority="1" operator="greaterThan">
      <formula>2</formula>
    </cfRule>
    <cfRule type="cellIs" dxfId="2" priority="2" operator="greaterThan">
      <formula>0</formula>
    </cfRule>
    <cfRule type="cellIs" dxfId="1" priority="3" operator="greaterThan">
      <formula>1</formula>
    </cfRule>
    <cfRule type="cellIs" dxfId="0" priority="4" operator="greaterThan">
      <formula>1</formula>
    </cfRule>
  </conditionalFormatting>
  <printOptions horizontalCentered="1" verticalCentered="1"/>
  <pageMargins left="0.31496062992125984" right="0.11811023622047245" top="0.78740157480314965" bottom="0.39370078740157483" header="0.31496062992125984" footer="0.31496062992125984"/>
  <pageSetup paperSize="9" scale="54" fitToHeight="2" orientation="portrait" r:id="rId1"/>
  <headerFooter>
    <oddHeader xml:space="preserve">&amp;L&amp;"Montserrat,Normal"&amp;14&amp;G
&amp;C&amp;"Montserrat,Gras"&amp;16Commande à envoyer avant le 15 janvier 2025 svp&amp;"-,Gras"&amp;12
&amp;R&amp;"Montserrat,Normal"&amp;14Circulaire 1-2025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1-2025</vt:lpstr>
      <vt:lpstr>'1-2025'!Impression_des_titres</vt:lpstr>
      <vt:lpstr>'1-2025'!Zone_d_impression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Christian LIBEAU</cp:lastModifiedBy>
  <cp:lastPrinted>2024-12-19T10:18:51Z</cp:lastPrinted>
  <dcterms:created xsi:type="dcterms:W3CDTF">2019-10-04T12:01:14Z</dcterms:created>
  <dcterms:modified xsi:type="dcterms:W3CDTF">2024-12-31T10:05:50Z</dcterms:modified>
</cp:coreProperties>
</file>