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8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64f81e740cb0b35e/Preparation/"/>
    </mc:Choice>
  </mc:AlternateContent>
  <xr:revisionPtr revIDLastSave="0" documentId="8_{B6DAB41C-8631-473F-AD9B-C2750C8AE521}" xr6:coauthVersionLast="47" xr6:coauthVersionMax="47" xr10:uidLastSave="{00000000-0000-0000-0000-000000000000}"/>
  <bookViews>
    <workbookView xWindow="4695" yWindow="2745" windowWidth="21750" windowHeight="12690" tabRatio="861" activeTab="3" xr2:uid="{00000000-000D-0000-FFFF-FFFF00000000}"/>
  </bookViews>
  <sheets>
    <sheet name="Page de garde" sheetId="43" r:id="rId1"/>
    <sheet name="Bon de Cde Récap " sheetId="40" r:id="rId2"/>
    <sheet name="1. Allemagne" sheetId="7" r:id="rId3"/>
    <sheet name="2. Autriche" sheetId="13" r:id="rId4"/>
    <sheet name="3. Belgique" sheetId="14" r:id="rId5"/>
    <sheet name="4. Chypre" sheetId="15" r:id="rId6"/>
    <sheet name="5. Croatie" sheetId="41" r:id="rId7"/>
    <sheet name="6. Espagne" sheetId="16" r:id="rId8"/>
    <sheet name="7. Estonie" sheetId="17" r:id="rId9"/>
    <sheet name="8. Finlande" sheetId="18" r:id="rId10"/>
    <sheet name="9. France" sheetId="19" r:id="rId11"/>
    <sheet name="10. Grèce" sheetId="21" r:id="rId12"/>
    <sheet name="11. Irlande" sheetId="22" r:id="rId13"/>
    <sheet name="12. Italie" sheetId="23" r:id="rId14"/>
    <sheet name="13. Lettonie" sheetId="25" r:id="rId15"/>
    <sheet name="14. Lituanie" sheetId="26" r:id="rId16"/>
    <sheet name="15. Luxembourg" sheetId="24" r:id="rId17"/>
    <sheet name="16. Malte" sheetId="28" r:id="rId18"/>
    <sheet name="17. Pays-Bas" sheetId="29" r:id="rId19"/>
    <sheet name="18. Portugal" sheetId="30" r:id="rId20"/>
    <sheet name="19. Slovaquie" sheetId="27" r:id="rId21"/>
    <sheet name="20. Slovénie" sheetId="32" r:id="rId22"/>
    <sheet name="21. Andorre" sheetId="33" r:id="rId23"/>
    <sheet name="22. Monaco" sheetId="34" r:id="rId24"/>
    <sheet name="23. St Marin" sheetId="36" r:id="rId25"/>
    <sheet name="24. Vatican" sheetId="35" r:id="rId26"/>
  </sheets>
  <definedNames>
    <definedName name="_xlnm.Print_Titles" localSheetId="13">'12. Italie'!$1:$4</definedName>
    <definedName name="_xlnm.Print_Titles" localSheetId="16">'15. Luxembourg'!$1:$4</definedName>
    <definedName name="_xlnm.Print_Titles" localSheetId="19">'18. Portugal'!$1:$4</definedName>
    <definedName name="_xlnm.Print_Titles" localSheetId="4">'3. Belgique'!$1:$4</definedName>
    <definedName name="_xlnm.Print_Titles" localSheetId="9">'8. Finlande'!$1:$4</definedName>
    <definedName name="_xlnm.Print_Titles" localSheetId="10">'9. France'!$1:$4</definedName>
    <definedName name="_xlnm.Print_Area" localSheetId="2">'1. Allemagne'!$A$1:$N$29</definedName>
    <definedName name="_xlnm.Print_Area" localSheetId="11">'10. Grèce'!$A$1:$N$29</definedName>
    <definedName name="_xlnm.Print_Area" localSheetId="12">'11. Irlande'!$A$1:$N$29</definedName>
    <definedName name="_xlnm.Print_Area" localSheetId="13">'12. Italie'!$A$1:$N$53</definedName>
    <definedName name="_xlnm.Print_Area" localSheetId="14">'13. Lettonie'!$A$1:$N$29</definedName>
    <definedName name="_xlnm.Print_Area" localSheetId="15">'14. Lituanie'!$A$1:$N$29</definedName>
    <definedName name="_xlnm.Print_Area" localSheetId="16">'15. Luxembourg'!$A$1:$N$53</definedName>
    <definedName name="_xlnm.Print_Area" localSheetId="17">'16. Malte'!$A$1:$N$29</definedName>
    <definedName name="_xlnm.Print_Area" localSheetId="18">'17. Pays-Bas'!$A$1:$N$29</definedName>
    <definedName name="_xlnm.Print_Area" localSheetId="19">'18. Portugal'!$A$1:$N$37</definedName>
    <definedName name="_xlnm.Print_Area" localSheetId="20">'19. Slovaquie'!$A$1:$N$29</definedName>
    <definedName name="_xlnm.Print_Area" localSheetId="3">'2. Autriche'!$A$1:$N$29</definedName>
    <definedName name="_xlnm.Print_Area" localSheetId="21">'20. Slovénie'!$A$1:$N$29</definedName>
    <definedName name="_xlnm.Print_Area" localSheetId="22">'21. Andorre'!$A$1:$N$29</definedName>
    <definedName name="_xlnm.Print_Area" localSheetId="23">'22. Monaco'!$A$1:$N$29</definedName>
    <definedName name="_xlnm.Print_Area" localSheetId="24">'23. St Marin'!$A$1:$N$29</definedName>
    <definedName name="_xlnm.Print_Area" localSheetId="25">'24. Vatican'!$A$1:$N$29</definedName>
    <definedName name="_xlnm.Print_Area" localSheetId="4">'3. Belgique'!$A$1:$N$37</definedName>
    <definedName name="_xlnm.Print_Area" localSheetId="5">'4. Chypre'!$A$1:$N$29</definedName>
    <definedName name="_xlnm.Print_Area" localSheetId="6">'5. Croatie'!$A$1:$N$29</definedName>
    <definedName name="_xlnm.Print_Area" localSheetId="7">'6. Espagne'!$A$1:$N$29</definedName>
    <definedName name="_xlnm.Print_Area" localSheetId="8">'7. Estonie'!$A$1:$N$29</definedName>
    <definedName name="_xlnm.Print_Area" localSheetId="9">'8. Finlande'!$A$1:$N$53</definedName>
    <definedName name="_xlnm.Print_Area" localSheetId="10">'9. France'!$A$1:$N$38</definedName>
    <definedName name="_xlnm.Print_Area" localSheetId="1">'Bon de Cde Récap '!$A$1:$I$54</definedName>
    <definedName name="_xlnm.Print_Area" localSheetId="0">'Page de garde'!$A$1:$G$37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12" i="23" l="1"/>
  <c r="J20" i="21"/>
  <c r="K20" i="21"/>
  <c r="I20" i="21"/>
  <c r="H12" i="15"/>
  <c r="M26" i="30" l="1"/>
  <c r="G12" i="32"/>
  <c r="H12" i="32"/>
  <c r="B24" i="40" l="1"/>
  <c r="K36" i="30"/>
  <c r="J36" i="30"/>
  <c r="I36" i="30"/>
  <c r="H36" i="30"/>
  <c r="G36" i="30"/>
  <c r="F36" i="30"/>
  <c r="E36" i="30"/>
  <c r="D36" i="30"/>
  <c r="C36" i="30"/>
  <c r="B36" i="30"/>
  <c r="M34" i="30"/>
  <c r="M26" i="17"/>
  <c r="B9" i="40"/>
  <c r="B8" i="40"/>
  <c r="B15" i="40"/>
  <c r="M10" i="19"/>
  <c r="K36" i="19"/>
  <c r="J36" i="19"/>
  <c r="I36" i="19"/>
  <c r="H36" i="19"/>
  <c r="G36" i="19"/>
  <c r="F36" i="19"/>
  <c r="E36" i="19"/>
  <c r="D36" i="19"/>
  <c r="C36" i="19"/>
  <c r="B36" i="19"/>
  <c r="M34" i="19"/>
  <c r="M36" i="30" l="1"/>
  <c r="M36" i="19"/>
  <c r="K36" i="14" l="1"/>
  <c r="J36" i="14"/>
  <c r="I36" i="14"/>
  <c r="H36" i="14"/>
  <c r="G36" i="14"/>
  <c r="F36" i="14"/>
  <c r="E36" i="14"/>
  <c r="D36" i="14"/>
  <c r="C36" i="14"/>
  <c r="B36" i="14"/>
  <c r="M34" i="14"/>
  <c r="M10" i="7"/>
  <c r="M10" i="13"/>
  <c r="D12" i="17"/>
  <c r="M36" i="14" l="1"/>
  <c r="C27" i="19"/>
  <c r="F4" i="7" l="1"/>
  <c r="H4" i="7"/>
  <c r="B11" i="40"/>
  <c r="K28" i="41" l="1"/>
  <c r="J28" i="41"/>
  <c r="I28" i="41"/>
  <c r="H28" i="41"/>
  <c r="G28" i="41"/>
  <c r="F28" i="41"/>
  <c r="E28" i="41"/>
  <c r="D28" i="41"/>
  <c r="C28" i="41"/>
  <c r="B28" i="41"/>
  <c r="M26" i="41"/>
  <c r="K20" i="41"/>
  <c r="J20" i="41"/>
  <c r="I20" i="41"/>
  <c r="H20" i="41"/>
  <c r="G20" i="41"/>
  <c r="F20" i="41"/>
  <c r="E20" i="41"/>
  <c r="D20" i="41"/>
  <c r="C20" i="41"/>
  <c r="B20" i="41"/>
  <c r="M18" i="41"/>
  <c r="K12" i="41"/>
  <c r="J12" i="41"/>
  <c r="I12" i="41"/>
  <c r="H12" i="41"/>
  <c r="G12" i="41"/>
  <c r="F12" i="41"/>
  <c r="E12" i="41"/>
  <c r="D12" i="41"/>
  <c r="C12" i="41"/>
  <c r="B12" i="41"/>
  <c r="M10" i="41"/>
  <c r="H4" i="41"/>
  <c r="F4" i="41"/>
  <c r="M26" i="28"/>
  <c r="M26" i="16"/>
  <c r="K29" i="41" l="1"/>
  <c r="G11" i="40" s="1"/>
  <c r="M20" i="41"/>
  <c r="M28" i="41"/>
  <c r="M12" i="41"/>
  <c r="F4" i="16"/>
  <c r="H4" i="16"/>
  <c r="M10" i="16"/>
  <c r="B12" i="16"/>
  <c r="C12" i="16"/>
  <c r="D12" i="16"/>
  <c r="E12" i="16"/>
  <c r="F12" i="16"/>
  <c r="G12" i="16"/>
  <c r="H12" i="16"/>
  <c r="I12" i="16"/>
  <c r="J12" i="16"/>
  <c r="K12" i="16"/>
  <c r="M18" i="16"/>
  <c r="B20" i="16"/>
  <c r="C20" i="16"/>
  <c r="D20" i="16"/>
  <c r="E20" i="16"/>
  <c r="F20" i="16"/>
  <c r="G20" i="16"/>
  <c r="H20" i="16"/>
  <c r="I20" i="16"/>
  <c r="J20" i="16"/>
  <c r="K20" i="16"/>
  <c r="B28" i="16"/>
  <c r="C28" i="16"/>
  <c r="D28" i="16"/>
  <c r="E28" i="16"/>
  <c r="F28" i="16"/>
  <c r="G28" i="16"/>
  <c r="H28" i="16"/>
  <c r="I28" i="16"/>
  <c r="J28" i="16"/>
  <c r="K28" i="16"/>
  <c r="H4" i="13"/>
  <c r="G12" i="15"/>
  <c r="M29" i="41" l="1"/>
  <c r="H11" i="40" s="1"/>
  <c r="K29" i="16"/>
  <c r="G12" i="40" s="1"/>
  <c r="M12" i="16"/>
  <c r="M20" i="16"/>
  <c r="M28" i="16"/>
  <c r="B30" i="40"/>
  <c r="B29" i="40"/>
  <c r="B28" i="40"/>
  <c r="B27" i="40"/>
  <c r="B26" i="40"/>
  <c r="B25" i="40"/>
  <c r="B23" i="40"/>
  <c r="B22" i="40"/>
  <c r="B21" i="40"/>
  <c r="B20" i="40"/>
  <c r="B19" i="40"/>
  <c r="B18" i="40"/>
  <c r="B17" i="40"/>
  <c r="B16" i="40"/>
  <c r="B14" i="40"/>
  <c r="B13" i="40"/>
  <c r="B12" i="40"/>
  <c r="B10" i="40"/>
  <c r="B7" i="40"/>
  <c r="M26" i="7"/>
  <c r="M29" i="16" l="1"/>
  <c r="B12" i="7"/>
  <c r="B12" i="33"/>
  <c r="H4" i="35"/>
  <c r="F4" i="35"/>
  <c r="H4" i="36"/>
  <c r="F4" i="36"/>
  <c r="H4" i="34"/>
  <c r="F4" i="34"/>
  <c r="H4" i="33"/>
  <c r="F4" i="33"/>
  <c r="H4" i="32"/>
  <c r="F4" i="32"/>
  <c r="H4" i="27"/>
  <c r="F4" i="27"/>
  <c r="H4" i="30"/>
  <c r="F4" i="30"/>
  <c r="H4" i="29"/>
  <c r="F4" i="29"/>
  <c r="H4" i="28"/>
  <c r="F4" i="28"/>
  <c r="H4" i="24"/>
  <c r="F4" i="24"/>
  <c r="H4" i="26"/>
  <c r="F4" i="26"/>
  <c r="H4" i="25"/>
  <c r="F4" i="25"/>
  <c r="H4" i="23"/>
  <c r="F4" i="23"/>
  <c r="H4" i="22"/>
  <c r="F4" i="22"/>
  <c r="H4" i="21"/>
  <c r="F4" i="21"/>
  <c r="H4" i="19"/>
  <c r="F4" i="19"/>
  <c r="H4" i="18"/>
  <c r="F4" i="18"/>
  <c r="H4" i="17"/>
  <c r="F4" i="17"/>
  <c r="H4" i="15"/>
  <c r="F4" i="15"/>
  <c r="H4" i="14"/>
  <c r="F4" i="14"/>
  <c r="F4" i="13"/>
  <c r="I28" i="35"/>
  <c r="C28" i="35"/>
  <c r="D28" i="35"/>
  <c r="E28" i="35"/>
  <c r="F28" i="35"/>
  <c r="G28" i="35"/>
  <c r="H28" i="35"/>
  <c r="J28" i="35"/>
  <c r="K28" i="35"/>
  <c r="B28" i="35"/>
  <c r="C20" i="35"/>
  <c r="D20" i="35"/>
  <c r="E20" i="35"/>
  <c r="F20" i="35"/>
  <c r="G20" i="35"/>
  <c r="H20" i="35"/>
  <c r="I20" i="35"/>
  <c r="J20" i="35"/>
  <c r="K20" i="35"/>
  <c r="B20" i="35"/>
  <c r="C12" i="35"/>
  <c r="D12" i="35"/>
  <c r="E12" i="35"/>
  <c r="F12" i="35"/>
  <c r="G12" i="35"/>
  <c r="H12" i="35"/>
  <c r="I12" i="35"/>
  <c r="J12" i="35"/>
  <c r="K12" i="35"/>
  <c r="B12" i="35"/>
  <c r="B12" i="36"/>
  <c r="C28" i="36"/>
  <c r="D28" i="36"/>
  <c r="E28" i="36"/>
  <c r="F28" i="36"/>
  <c r="G28" i="36"/>
  <c r="H28" i="36"/>
  <c r="I28" i="36"/>
  <c r="J28" i="36"/>
  <c r="K28" i="36"/>
  <c r="B28" i="36"/>
  <c r="C20" i="36"/>
  <c r="D20" i="36"/>
  <c r="E20" i="36"/>
  <c r="F20" i="36"/>
  <c r="G20" i="36"/>
  <c r="H20" i="36"/>
  <c r="I20" i="36"/>
  <c r="J20" i="36"/>
  <c r="K20" i="36"/>
  <c r="B20" i="36"/>
  <c r="C12" i="36"/>
  <c r="D12" i="36"/>
  <c r="E12" i="36"/>
  <c r="F12" i="36"/>
  <c r="G12" i="36"/>
  <c r="H12" i="36"/>
  <c r="I12" i="36"/>
  <c r="J12" i="36"/>
  <c r="K12" i="36"/>
  <c r="C28" i="34"/>
  <c r="D28" i="34"/>
  <c r="E28" i="34"/>
  <c r="F28" i="34"/>
  <c r="G28" i="34"/>
  <c r="H28" i="34"/>
  <c r="I28" i="34"/>
  <c r="J28" i="34"/>
  <c r="K28" i="34"/>
  <c r="C20" i="34"/>
  <c r="D20" i="34"/>
  <c r="E20" i="34"/>
  <c r="F20" i="34"/>
  <c r="G20" i="34"/>
  <c r="H20" i="34"/>
  <c r="I20" i="34"/>
  <c r="J20" i="34"/>
  <c r="K20" i="34"/>
  <c r="B20" i="34"/>
  <c r="C12" i="34"/>
  <c r="D12" i="34"/>
  <c r="E12" i="34"/>
  <c r="F12" i="34"/>
  <c r="G12" i="34"/>
  <c r="H12" i="34"/>
  <c r="I12" i="34"/>
  <c r="J12" i="34"/>
  <c r="K12" i="34"/>
  <c r="B12" i="34"/>
  <c r="B28" i="34"/>
  <c r="C28" i="33"/>
  <c r="D28" i="33"/>
  <c r="E28" i="33"/>
  <c r="F28" i="33"/>
  <c r="G28" i="33"/>
  <c r="H28" i="33"/>
  <c r="I28" i="33"/>
  <c r="J28" i="33"/>
  <c r="K28" i="33"/>
  <c r="B28" i="33"/>
  <c r="C20" i="33"/>
  <c r="D20" i="33"/>
  <c r="E20" i="33"/>
  <c r="F20" i="33"/>
  <c r="G20" i="33"/>
  <c r="H20" i="33"/>
  <c r="I20" i="33"/>
  <c r="J20" i="33"/>
  <c r="K20" i="33"/>
  <c r="B20" i="33"/>
  <c r="C12" i="33"/>
  <c r="D12" i="33"/>
  <c r="E12" i="33"/>
  <c r="F12" i="33"/>
  <c r="G12" i="33"/>
  <c r="H12" i="33"/>
  <c r="I12" i="33"/>
  <c r="J12" i="33"/>
  <c r="K12" i="33"/>
  <c r="B12" i="32"/>
  <c r="B20" i="32"/>
  <c r="C28" i="32"/>
  <c r="D28" i="32"/>
  <c r="E28" i="32"/>
  <c r="F28" i="32"/>
  <c r="G28" i="32"/>
  <c r="H28" i="32"/>
  <c r="I28" i="32"/>
  <c r="J28" i="32"/>
  <c r="K28" i="32"/>
  <c r="B28" i="32"/>
  <c r="C20" i="32"/>
  <c r="D20" i="32"/>
  <c r="E20" i="32"/>
  <c r="F20" i="32"/>
  <c r="G20" i="32"/>
  <c r="H20" i="32"/>
  <c r="I20" i="32"/>
  <c r="J20" i="32"/>
  <c r="K20" i="32"/>
  <c r="C12" i="32"/>
  <c r="D12" i="32"/>
  <c r="E12" i="32"/>
  <c r="F12" i="32"/>
  <c r="I12" i="32"/>
  <c r="J12" i="32"/>
  <c r="K12" i="32"/>
  <c r="C12" i="27"/>
  <c r="D12" i="27"/>
  <c r="E12" i="27"/>
  <c r="F12" i="27"/>
  <c r="G12" i="27"/>
  <c r="H12" i="27"/>
  <c r="I12" i="27"/>
  <c r="J12" i="27"/>
  <c r="K12" i="27"/>
  <c r="B12" i="27"/>
  <c r="C28" i="27"/>
  <c r="D28" i="27"/>
  <c r="E28" i="27"/>
  <c r="F28" i="27"/>
  <c r="G28" i="27"/>
  <c r="H28" i="27"/>
  <c r="I28" i="27"/>
  <c r="J28" i="27"/>
  <c r="K28" i="27"/>
  <c r="B28" i="27"/>
  <c r="C20" i="27"/>
  <c r="D20" i="27"/>
  <c r="E20" i="27"/>
  <c r="F20" i="27"/>
  <c r="G20" i="27"/>
  <c r="H20" i="27"/>
  <c r="I20" i="27"/>
  <c r="J20" i="27"/>
  <c r="K20" i="27"/>
  <c r="B20" i="27"/>
  <c r="B12" i="30"/>
  <c r="C28" i="30"/>
  <c r="D28" i="30"/>
  <c r="E28" i="30"/>
  <c r="F28" i="30"/>
  <c r="G28" i="30"/>
  <c r="H28" i="30"/>
  <c r="I28" i="30"/>
  <c r="J28" i="30"/>
  <c r="K28" i="30"/>
  <c r="B28" i="30"/>
  <c r="C20" i="30"/>
  <c r="D20" i="30"/>
  <c r="E20" i="30"/>
  <c r="F20" i="30"/>
  <c r="G20" i="30"/>
  <c r="H20" i="30"/>
  <c r="I20" i="30"/>
  <c r="J20" i="30"/>
  <c r="K20" i="30"/>
  <c r="B20" i="30"/>
  <c r="C12" i="30"/>
  <c r="D12" i="30"/>
  <c r="E12" i="30"/>
  <c r="F12" i="30"/>
  <c r="G12" i="30"/>
  <c r="H12" i="30"/>
  <c r="I12" i="30"/>
  <c r="J12" i="30"/>
  <c r="K12" i="30"/>
  <c r="B12" i="29"/>
  <c r="B12" i="28"/>
  <c r="C28" i="29"/>
  <c r="D28" i="29"/>
  <c r="E28" i="29"/>
  <c r="F28" i="29"/>
  <c r="G28" i="29"/>
  <c r="H28" i="29"/>
  <c r="I28" i="29"/>
  <c r="J28" i="29"/>
  <c r="K28" i="29"/>
  <c r="B28" i="29"/>
  <c r="C20" i="29"/>
  <c r="D20" i="29"/>
  <c r="E20" i="29"/>
  <c r="F20" i="29"/>
  <c r="G20" i="29"/>
  <c r="H20" i="29"/>
  <c r="I20" i="29"/>
  <c r="J20" i="29"/>
  <c r="K20" i="29"/>
  <c r="B20" i="29"/>
  <c r="C12" i="29"/>
  <c r="D12" i="29"/>
  <c r="E12" i="29"/>
  <c r="F12" i="29"/>
  <c r="G12" i="29"/>
  <c r="H12" i="29"/>
  <c r="I12" i="29"/>
  <c r="J12" i="29"/>
  <c r="K12" i="29"/>
  <c r="C28" i="28"/>
  <c r="D28" i="28"/>
  <c r="E28" i="28"/>
  <c r="F28" i="28"/>
  <c r="G28" i="28"/>
  <c r="H28" i="28"/>
  <c r="I28" i="28"/>
  <c r="J28" i="28"/>
  <c r="K28" i="28"/>
  <c r="B28" i="28"/>
  <c r="C20" i="28"/>
  <c r="D20" i="28"/>
  <c r="E20" i="28"/>
  <c r="F20" i="28"/>
  <c r="G20" i="28"/>
  <c r="H20" i="28"/>
  <c r="I20" i="28"/>
  <c r="J20" i="28"/>
  <c r="K20" i="28"/>
  <c r="B20" i="28"/>
  <c r="C12" i="28"/>
  <c r="D12" i="28"/>
  <c r="E12" i="28"/>
  <c r="F12" i="28"/>
  <c r="G12" i="28"/>
  <c r="H12" i="28"/>
  <c r="I12" i="28"/>
  <c r="J12" i="28"/>
  <c r="K12" i="28"/>
  <c r="B12" i="24"/>
  <c r="C52" i="24"/>
  <c r="D52" i="24"/>
  <c r="E52" i="24"/>
  <c r="F52" i="24"/>
  <c r="G52" i="24"/>
  <c r="H52" i="24"/>
  <c r="I52" i="24"/>
  <c r="J52" i="24"/>
  <c r="K52" i="24"/>
  <c r="B52" i="24"/>
  <c r="C44" i="24"/>
  <c r="D44" i="24"/>
  <c r="E44" i="24"/>
  <c r="F44" i="24"/>
  <c r="G44" i="24"/>
  <c r="H44" i="24"/>
  <c r="I44" i="24"/>
  <c r="J44" i="24"/>
  <c r="K44" i="24"/>
  <c r="B44" i="24"/>
  <c r="C36" i="24"/>
  <c r="D36" i="24"/>
  <c r="E36" i="24"/>
  <c r="F36" i="24"/>
  <c r="G36" i="24"/>
  <c r="H36" i="24"/>
  <c r="I36" i="24"/>
  <c r="J36" i="24"/>
  <c r="K36" i="24"/>
  <c r="B36" i="24"/>
  <c r="C28" i="24"/>
  <c r="D28" i="24"/>
  <c r="E28" i="24"/>
  <c r="F28" i="24"/>
  <c r="G28" i="24"/>
  <c r="H28" i="24"/>
  <c r="I28" i="24"/>
  <c r="J28" i="24"/>
  <c r="K28" i="24"/>
  <c r="B28" i="24"/>
  <c r="C20" i="24"/>
  <c r="D20" i="24"/>
  <c r="E20" i="24"/>
  <c r="F20" i="24"/>
  <c r="G20" i="24"/>
  <c r="H20" i="24"/>
  <c r="I20" i="24"/>
  <c r="J20" i="24"/>
  <c r="K20" i="24"/>
  <c r="B20" i="24"/>
  <c r="C12" i="24"/>
  <c r="D12" i="24"/>
  <c r="E12" i="24"/>
  <c r="F12" i="24"/>
  <c r="G12" i="24"/>
  <c r="H12" i="24"/>
  <c r="I12" i="24"/>
  <c r="J12" i="24"/>
  <c r="K12" i="24"/>
  <c r="B12" i="26"/>
  <c r="C28" i="26"/>
  <c r="D28" i="26"/>
  <c r="E28" i="26"/>
  <c r="F28" i="26"/>
  <c r="G28" i="26"/>
  <c r="H28" i="26"/>
  <c r="I28" i="26"/>
  <c r="J28" i="26"/>
  <c r="K28" i="26"/>
  <c r="B28" i="26"/>
  <c r="C20" i="26"/>
  <c r="D20" i="26"/>
  <c r="E20" i="26"/>
  <c r="F20" i="26"/>
  <c r="G20" i="26"/>
  <c r="H20" i="26"/>
  <c r="I20" i="26"/>
  <c r="J20" i="26"/>
  <c r="K20" i="26"/>
  <c r="B20" i="26"/>
  <c r="C12" i="26"/>
  <c r="D12" i="26"/>
  <c r="E12" i="26"/>
  <c r="F12" i="26"/>
  <c r="G12" i="26"/>
  <c r="H12" i="26"/>
  <c r="I12" i="26"/>
  <c r="J12" i="26"/>
  <c r="K12" i="26"/>
  <c r="B12" i="25"/>
  <c r="C28" i="25"/>
  <c r="D28" i="25"/>
  <c r="E28" i="25"/>
  <c r="F28" i="25"/>
  <c r="G28" i="25"/>
  <c r="H28" i="25"/>
  <c r="I28" i="25"/>
  <c r="J28" i="25"/>
  <c r="K28" i="25"/>
  <c r="B28" i="25"/>
  <c r="C20" i="25"/>
  <c r="D20" i="25"/>
  <c r="E20" i="25"/>
  <c r="F20" i="25"/>
  <c r="G20" i="25"/>
  <c r="H20" i="25"/>
  <c r="I20" i="25"/>
  <c r="J20" i="25"/>
  <c r="K20" i="25"/>
  <c r="B20" i="25"/>
  <c r="C12" i="25"/>
  <c r="D12" i="25"/>
  <c r="E12" i="25"/>
  <c r="F12" i="25"/>
  <c r="G12" i="25"/>
  <c r="H12" i="25"/>
  <c r="I12" i="25"/>
  <c r="J12" i="25"/>
  <c r="K12" i="25"/>
  <c r="C28" i="23"/>
  <c r="D28" i="23"/>
  <c r="E28" i="23"/>
  <c r="F28" i="23"/>
  <c r="G28" i="23"/>
  <c r="H28" i="23"/>
  <c r="I28" i="23"/>
  <c r="J28" i="23"/>
  <c r="K28" i="23"/>
  <c r="B28" i="23"/>
  <c r="C36" i="23"/>
  <c r="D36" i="23"/>
  <c r="E36" i="23"/>
  <c r="F36" i="23"/>
  <c r="G36" i="23"/>
  <c r="H36" i="23"/>
  <c r="I36" i="23"/>
  <c r="J36" i="23"/>
  <c r="K36" i="23"/>
  <c r="B36" i="23"/>
  <c r="C44" i="23"/>
  <c r="D44" i="23"/>
  <c r="E44" i="23"/>
  <c r="F44" i="23"/>
  <c r="G44" i="23"/>
  <c r="H44" i="23"/>
  <c r="I44" i="23"/>
  <c r="J44" i="23"/>
  <c r="K44" i="23"/>
  <c r="B44" i="23"/>
  <c r="C52" i="23"/>
  <c r="D52" i="23"/>
  <c r="E52" i="23"/>
  <c r="F52" i="23"/>
  <c r="G52" i="23"/>
  <c r="H52" i="23"/>
  <c r="I52" i="23"/>
  <c r="J52" i="23"/>
  <c r="K52" i="23"/>
  <c r="B52" i="23"/>
  <c r="C12" i="23"/>
  <c r="D12" i="23"/>
  <c r="E12" i="23"/>
  <c r="F12" i="23"/>
  <c r="G12" i="23"/>
  <c r="H12" i="23"/>
  <c r="I12" i="23"/>
  <c r="J12" i="23"/>
  <c r="K12" i="23"/>
  <c r="C20" i="23"/>
  <c r="D20" i="23"/>
  <c r="E20" i="23"/>
  <c r="F20" i="23"/>
  <c r="G20" i="23"/>
  <c r="H20" i="23"/>
  <c r="I20" i="23"/>
  <c r="J20" i="23"/>
  <c r="K20" i="23"/>
  <c r="B20" i="23"/>
  <c r="B12" i="22"/>
  <c r="C12" i="22"/>
  <c r="D12" i="22"/>
  <c r="E12" i="22"/>
  <c r="F12" i="22"/>
  <c r="G12" i="22"/>
  <c r="H12" i="22"/>
  <c r="I12" i="22"/>
  <c r="J12" i="22"/>
  <c r="K12" i="22"/>
  <c r="C20" i="22"/>
  <c r="D20" i="22"/>
  <c r="E20" i="22"/>
  <c r="F20" i="22"/>
  <c r="G20" i="22"/>
  <c r="H20" i="22"/>
  <c r="I20" i="22"/>
  <c r="J20" i="22"/>
  <c r="K20" i="22"/>
  <c r="B20" i="22"/>
  <c r="C28" i="22"/>
  <c r="D28" i="22"/>
  <c r="E28" i="22"/>
  <c r="F28" i="22"/>
  <c r="G28" i="22"/>
  <c r="H28" i="22"/>
  <c r="I28" i="22"/>
  <c r="J28" i="22"/>
  <c r="K28" i="22"/>
  <c r="B28" i="22"/>
  <c r="B12" i="21"/>
  <c r="C28" i="21"/>
  <c r="D28" i="21"/>
  <c r="E28" i="21"/>
  <c r="F28" i="21"/>
  <c r="G28" i="21"/>
  <c r="H28" i="21"/>
  <c r="I28" i="21"/>
  <c r="J28" i="21"/>
  <c r="K28" i="21"/>
  <c r="B28" i="21"/>
  <c r="C20" i="21"/>
  <c r="D20" i="21"/>
  <c r="E20" i="21"/>
  <c r="F20" i="21"/>
  <c r="G20" i="21"/>
  <c r="H20" i="21"/>
  <c r="B20" i="21"/>
  <c r="C12" i="21"/>
  <c r="D12" i="21"/>
  <c r="E12" i="21"/>
  <c r="F12" i="21"/>
  <c r="G12" i="21"/>
  <c r="H12" i="21"/>
  <c r="I12" i="21"/>
  <c r="J12" i="21"/>
  <c r="K12" i="21"/>
  <c r="B12" i="19"/>
  <c r="C28" i="19"/>
  <c r="D28" i="19"/>
  <c r="E28" i="19"/>
  <c r="F28" i="19"/>
  <c r="G28" i="19"/>
  <c r="H28" i="19"/>
  <c r="I28" i="19"/>
  <c r="J28" i="19"/>
  <c r="K28" i="19"/>
  <c r="B28" i="19"/>
  <c r="C20" i="19"/>
  <c r="D20" i="19"/>
  <c r="E20" i="19"/>
  <c r="F20" i="19"/>
  <c r="G20" i="19"/>
  <c r="H20" i="19"/>
  <c r="I20" i="19"/>
  <c r="J20" i="19"/>
  <c r="K20" i="19"/>
  <c r="B20" i="19"/>
  <c r="B12" i="18"/>
  <c r="C12" i="19"/>
  <c r="D12" i="19"/>
  <c r="E12" i="19"/>
  <c r="F12" i="19"/>
  <c r="G12" i="19"/>
  <c r="H12" i="19"/>
  <c r="I12" i="19"/>
  <c r="J12" i="19"/>
  <c r="K12" i="19"/>
  <c r="B52" i="18"/>
  <c r="M52" i="18" s="1"/>
  <c r="C44" i="18"/>
  <c r="D44" i="18"/>
  <c r="E44" i="18"/>
  <c r="F44" i="18"/>
  <c r="G44" i="18"/>
  <c r="H44" i="18"/>
  <c r="I44" i="18"/>
  <c r="J44" i="18"/>
  <c r="K44" i="18"/>
  <c r="B44" i="18"/>
  <c r="C36" i="18"/>
  <c r="D36" i="18"/>
  <c r="E36" i="18"/>
  <c r="F36" i="18"/>
  <c r="G36" i="18"/>
  <c r="H36" i="18"/>
  <c r="I36" i="18"/>
  <c r="J36" i="18"/>
  <c r="K36" i="18"/>
  <c r="B36" i="18"/>
  <c r="C28" i="18"/>
  <c r="D28" i="18"/>
  <c r="E28" i="18"/>
  <c r="F28" i="18"/>
  <c r="G28" i="18"/>
  <c r="H28" i="18"/>
  <c r="I28" i="18"/>
  <c r="J28" i="18"/>
  <c r="K28" i="18"/>
  <c r="B28" i="18"/>
  <c r="C20" i="18"/>
  <c r="D20" i="18"/>
  <c r="E20" i="18"/>
  <c r="F20" i="18"/>
  <c r="G20" i="18"/>
  <c r="H20" i="18"/>
  <c r="I20" i="18"/>
  <c r="J20" i="18"/>
  <c r="K20" i="18"/>
  <c r="B20" i="18"/>
  <c r="B12" i="17"/>
  <c r="C12" i="18"/>
  <c r="D12" i="18"/>
  <c r="E12" i="18"/>
  <c r="F12" i="18"/>
  <c r="G12" i="18"/>
  <c r="H12" i="18"/>
  <c r="I12" i="18"/>
  <c r="J12" i="18"/>
  <c r="K12" i="18"/>
  <c r="C28" i="17"/>
  <c r="D28" i="17"/>
  <c r="E28" i="17"/>
  <c r="F28" i="17"/>
  <c r="G28" i="17"/>
  <c r="H28" i="17"/>
  <c r="I28" i="17"/>
  <c r="J28" i="17"/>
  <c r="K28" i="17"/>
  <c r="B28" i="17"/>
  <c r="C20" i="17"/>
  <c r="D20" i="17"/>
  <c r="E20" i="17"/>
  <c r="F20" i="17"/>
  <c r="G20" i="17"/>
  <c r="H20" i="17"/>
  <c r="I20" i="17"/>
  <c r="J20" i="17"/>
  <c r="K20" i="17"/>
  <c r="B20" i="17"/>
  <c r="C12" i="17"/>
  <c r="E12" i="17"/>
  <c r="F12" i="17"/>
  <c r="G12" i="17"/>
  <c r="H12" i="17"/>
  <c r="I12" i="17"/>
  <c r="J12" i="17"/>
  <c r="K12" i="17"/>
  <c r="C12" i="15"/>
  <c r="B12" i="15"/>
  <c r="M28" i="33" l="1"/>
  <c r="M20" i="18"/>
  <c r="M20" i="27"/>
  <c r="M28" i="27"/>
  <c r="M20" i="21"/>
  <c r="M12" i="33"/>
  <c r="M20" i="19"/>
  <c r="M20" i="30"/>
  <c r="M20" i="32"/>
  <c r="M20" i="36"/>
  <c r="M12" i="17"/>
  <c r="M20" i="26"/>
  <c r="M28" i="32"/>
  <c r="M12" i="36"/>
  <c r="M28" i="18"/>
  <c r="M12" i="24"/>
  <c r="M12" i="32"/>
  <c r="M20" i="33"/>
  <c r="M28" i="36"/>
  <c r="M36" i="23"/>
  <c r="M28" i="34"/>
  <c r="M52" i="24"/>
  <c r="M52" i="23"/>
  <c r="M44" i="23"/>
  <c r="M20" i="22"/>
  <c r="M36" i="18"/>
  <c r="M44" i="18"/>
  <c r="M20" i="17"/>
  <c r="M28" i="25"/>
  <c r="M20" i="25"/>
  <c r="M28" i="35"/>
  <c r="M20" i="35"/>
  <c r="M12" i="35"/>
  <c r="M12" i="34"/>
  <c r="M20" i="34"/>
  <c r="M12" i="27"/>
  <c r="M28" i="30"/>
  <c r="M12" i="30"/>
  <c r="M12" i="28"/>
  <c r="M28" i="29"/>
  <c r="M20" i="29"/>
  <c r="M12" i="29"/>
  <c r="M28" i="28"/>
  <c r="M20" i="28"/>
  <c r="M44" i="24"/>
  <c r="M36" i="24"/>
  <c r="M28" i="24"/>
  <c r="M20" i="24"/>
  <c r="M12" i="26"/>
  <c r="M28" i="26"/>
  <c r="M12" i="25"/>
  <c r="M28" i="23"/>
  <c r="M12" i="23"/>
  <c r="M20" i="23"/>
  <c r="M12" i="22"/>
  <c r="M28" i="22"/>
  <c r="M28" i="21"/>
  <c r="M12" i="21"/>
  <c r="M28" i="19"/>
  <c r="M12" i="19"/>
  <c r="M12" i="18"/>
  <c r="M28" i="17"/>
  <c r="M37" i="30" l="1"/>
  <c r="H24" i="40" s="1"/>
  <c r="M53" i="24"/>
  <c r="M37" i="19"/>
  <c r="H15" i="40" s="1"/>
  <c r="M29" i="36"/>
  <c r="H29" i="40" s="1"/>
  <c r="M29" i="33"/>
  <c r="H27" i="40" s="1"/>
  <c r="M29" i="32"/>
  <c r="H26" i="40" s="1"/>
  <c r="M29" i="27"/>
  <c r="H25" i="40" s="1"/>
  <c r="M29" i="29"/>
  <c r="M29" i="28"/>
  <c r="M29" i="26"/>
  <c r="M29" i="25"/>
  <c r="M53" i="23"/>
  <c r="M29" i="21"/>
  <c r="H16" i="40" s="1"/>
  <c r="M53" i="18"/>
  <c r="M29" i="17"/>
  <c r="H13" i="40" s="1"/>
  <c r="M29" i="35"/>
  <c r="M29" i="34"/>
  <c r="M29" i="22"/>
  <c r="C28" i="13"/>
  <c r="D28" i="13"/>
  <c r="E28" i="13"/>
  <c r="F28" i="13"/>
  <c r="G28" i="13"/>
  <c r="H28" i="13"/>
  <c r="I28" i="13"/>
  <c r="J28" i="13"/>
  <c r="K28" i="13"/>
  <c r="B28" i="13"/>
  <c r="M18" i="13"/>
  <c r="C20" i="13"/>
  <c r="D20" i="13"/>
  <c r="E20" i="13"/>
  <c r="F20" i="13"/>
  <c r="G20" i="13"/>
  <c r="H20" i="13"/>
  <c r="I20" i="13"/>
  <c r="J20" i="13"/>
  <c r="K20" i="13"/>
  <c r="B20" i="13"/>
  <c r="B12" i="13"/>
  <c r="C12" i="13"/>
  <c r="D12" i="13"/>
  <c r="E12" i="13"/>
  <c r="F12" i="13"/>
  <c r="G12" i="13"/>
  <c r="H12" i="13"/>
  <c r="I12" i="13"/>
  <c r="J12" i="13"/>
  <c r="K12" i="13"/>
  <c r="B20" i="14"/>
  <c r="B28" i="14"/>
  <c r="B12" i="14"/>
  <c r="M18" i="7"/>
  <c r="C20" i="7"/>
  <c r="D20" i="7"/>
  <c r="E20" i="7"/>
  <c r="F20" i="7"/>
  <c r="G20" i="7"/>
  <c r="H20" i="7"/>
  <c r="I20" i="7"/>
  <c r="J20" i="7"/>
  <c r="K20" i="7"/>
  <c r="B20" i="7"/>
  <c r="C28" i="7"/>
  <c r="D28" i="7"/>
  <c r="E28" i="7"/>
  <c r="F28" i="7"/>
  <c r="G28" i="7"/>
  <c r="H28" i="7"/>
  <c r="I28" i="7"/>
  <c r="J28" i="7"/>
  <c r="K28" i="7"/>
  <c r="B28" i="7"/>
  <c r="C12" i="7"/>
  <c r="D12" i="7"/>
  <c r="E12" i="7"/>
  <c r="F12" i="7"/>
  <c r="G12" i="7"/>
  <c r="H12" i="7"/>
  <c r="I12" i="7"/>
  <c r="J12" i="7"/>
  <c r="K12" i="7"/>
  <c r="C28" i="14"/>
  <c r="D28" i="14"/>
  <c r="E28" i="14"/>
  <c r="F28" i="14"/>
  <c r="G28" i="14"/>
  <c r="H28" i="14"/>
  <c r="I28" i="14"/>
  <c r="J28" i="14"/>
  <c r="K28" i="14"/>
  <c r="C20" i="14"/>
  <c r="D20" i="14"/>
  <c r="E20" i="14"/>
  <c r="F20" i="14"/>
  <c r="G20" i="14"/>
  <c r="H20" i="14"/>
  <c r="I20" i="14"/>
  <c r="J20" i="14"/>
  <c r="K20" i="14"/>
  <c r="C12" i="14"/>
  <c r="D12" i="14"/>
  <c r="E12" i="14"/>
  <c r="F12" i="14"/>
  <c r="G12" i="14"/>
  <c r="H12" i="14"/>
  <c r="I12" i="14"/>
  <c r="J12" i="14"/>
  <c r="K12" i="14"/>
  <c r="F12" i="15"/>
  <c r="K28" i="15"/>
  <c r="J28" i="15"/>
  <c r="I28" i="15"/>
  <c r="H28" i="15"/>
  <c r="G28" i="15"/>
  <c r="F28" i="15"/>
  <c r="E28" i="15"/>
  <c r="D28" i="15"/>
  <c r="C28" i="15"/>
  <c r="B28" i="15"/>
  <c r="K20" i="15"/>
  <c r="J20" i="15"/>
  <c r="I20" i="15"/>
  <c r="H20" i="15"/>
  <c r="G20" i="15"/>
  <c r="F20" i="15"/>
  <c r="E20" i="15"/>
  <c r="D20" i="15"/>
  <c r="C20" i="15"/>
  <c r="B20" i="15"/>
  <c r="D12" i="15"/>
  <c r="E12" i="15"/>
  <c r="I12" i="15"/>
  <c r="J12" i="15"/>
  <c r="K12" i="15"/>
  <c r="M10" i="15"/>
  <c r="M26" i="14"/>
  <c r="M18" i="14"/>
  <c r="M10" i="14"/>
  <c r="K37" i="14" l="1"/>
  <c r="G9" i="40" s="1"/>
  <c r="H14" i="40"/>
  <c r="H28" i="40"/>
  <c r="H30" i="40"/>
  <c r="H23" i="40"/>
  <c r="H22" i="40"/>
  <c r="H21" i="40"/>
  <c r="H20" i="40"/>
  <c r="H19" i="40"/>
  <c r="H18" i="40"/>
  <c r="H17" i="40"/>
  <c r="M28" i="13"/>
  <c r="M20" i="13"/>
  <c r="M28" i="7"/>
  <c r="K29" i="7"/>
  <c r="G7" i="40" s="1"/>
  <c r="M12" i="13"/>
  <c r="M12" i="7"/>
  <c r="M20" i="14"/>
  <c r="M28" i="14"/>
  <c r="M12" i="14"/>
  <c r="M20" i="15"/>
  <c r="M28" i="15"/>
  <c r="M12" i="15"/>
  <c r="M26" i="36"/>
  <c r="M18" i="36"/>
  <c r="M10" i="36"/>
  <c r="M26" i="35"/>
  <c r="M18" i="35"/>
  <c r="M10" i="35"/>
  <c r="M26" i="34"/>
  <c r="M18" i="34"/>
  <c r="M10" i="34"/>
  <c r="M26" i="33"/>
  <c r="M18" i="33"/>
  <c r="M10" i="33"/>
  <c r="M26" i="32"/>
  <c r="M18" i="32"/>
  <c r="M10" i="32"/>
  <c r="M18" i="30"/>
  <c r="K37" i="30" s="1"/>
  <c r="G24" i="40" s="1"/>
  <c r="M10" i="30"/>
  <c r="M26" i="29"/>
  <c r="M18" i="29"/>
  <c r="M10" i="29"/>
  <c r="M18" i="28"/>
  <c r="M10" i="28"/>
  <c r="M37" i="14" l="1"/>
  <c r="H9" i="40" s="1"/>
  <c r="K29" i="28"/>
  <c r="K29" i="34"/>
  <c r="K29" i="35"/>
  <c r="G30" i="40" s="1"/>
  <c r="K29" i="36"/>
  <c r="G29" i="40" s="1"/>
  <c r="K29" i="33"/>
  <c r="G27" i="40" s="1"/>
  <c r="K29" i="32"/>
  <c r="G26" i="40" s="1"/>
  <c r="K29" i="29"/>
  <c r="M29" i="13"/>
  <c r="M29" i="15"/>
  <c r="M26" i="27"/>
  <c r="M18" i="27"/>
  <c r="M10" i="27"/>
  <c r="M26" i="26"/>
  <c r="M18" i="26"/>
  <c r="M10" i="26"/>
  <c r="M26" i="25"/>
  <c r="M18" i="25"/>
  <c r="M10" i="25"/>
  <c r="M50" i="24"/>
  <c r="M42" i="24"/>
  <c r="M34" i="24"/>
  <c r="M26" i="24"/>
  <c r="M18" i="24"/>
  <c r="M10" i="24"/>
  <c r="M50" i="23"/>
  <c r="M42" i="23"/>
  <c r="M34" i="23"/>
  <c r="M26" i="23"/>
  <c r="M18" i="23"/>
  <c r="M10" i="23"/>
  <c r="M26" i="22"/>
  <c r="M18" i="22"/>
  <c r="M10" i="22"/>
  <c r="M26" i="21"/>
  <c r="M18" i="21"/>
  <c r="M10" i="21"/>
  <c r="K53" i="24" l="1"/>
  <c r="K29" i="25"/>
  <c r="G19" i="40" s="1"/>
  <c r="G28" i="40"/>
  <c r="K29" i="27"/>
  <c r="G23" i="40"/>
  <c r="G22" i="40"/>
  <c r="K29" i="26"/>
  <c r="G20" i="40" s="1"/>
  <c r="K53" i="23"/>
  <c r="G18" i="40" s="1"/>
  <c r="K29" i="22"/>
  <c r="G17" i="40" s="1"/>
  <c r="K29" i="21"/>
  <c r="G16" i="40" s="1"/>
  <c r="H8" i="40"/>
  <c r="H10" i="40"/>
  <c r="M26" i="19"/>
  <c r="M18" i="19"/>
  <c r="M50" i="18"/>
  <c r="M42" i="18"/>
  <c r="M34" i="18"/>
  <c r="M26" i="18"/>
  <c r="M18" i="18"/>
  <c r="M10" i="18"/>
  <c r="M18" i="17"/>
  <c r="M10" i="17"/>
  <c r="M26" i="15"/>
  <c r="M18" i="15"/>
  <c r="M26" i="13"/>
  <c r="K37" i="19" l="1"/>
  <c r="G15" i="40" s="1"/>
  <c r="G25" i="40"/>
  <c r="G21" i="40"/>
  <c r="K53" i="18"/>
  <c r="G14" i="40" s="1"/>
  <c r="K29" i="17"/>
  <c r="G13" i="40" s="1"/>
  <c r="K29" i="13"/>
  <c r="G8" i="40" s="1"/>
  <c r="K29" i="15"/>
  <c r="G10" i="40" s="1"/>
  <c r="M20" i="7"/>
  <c r="M29" i="7" s="1"/>
  <c r="H7" i="40" s="1"/>
  <c r="G32" i="40" l="1"/>
  <c r="H12" i="40"/>
  <c r="H32" i="40" s="1"/>
  <c r="H34" i="40" l="1"/>
  <c r="H36" i="40" s="1"/>
</calcChain>
</file>

<file path=xl/sharedStrings.xml><?xml version="1.0" encoding="utf-8"?>
<sst xmlns="http://schemas.openxmlformats.org/spreadsheetml/2006/main" count="1028" uniqueCount="493">
  <si>
    <t>Total</t>
  </si>
  <si>
    <t>Cathédrale de Cologne</t>
  </si>
  <si>
    <r>
      <t xml:space="preserve">Château </t>
    </r>
    <r>
      <rPr>
        <sz val="8"/>
        <color rgb="FF0000FF"/>
        <rFont val="Calibri"/>
        <family val="2"/>
        <scheme val="minor"/>
      </rPr>
      <t>Neuschwanstein</t>
    </r>
  </si>
  <si>
    <t>Monastère Maulbronn</t>
  </si>
  <si>
    <t>50 ans traité de l'Elysée</t>
  </si>
  <si>
    <t>Traité de Rome</t>
  </si>
  <si>
    <r>
      <rPr>
        <sz val="11"/>
        <color rgb="FF0000FF"/>
        <rFont val="Calibri"/>
        <family val="2"/>
        <scheme val="minor"/>
      </rPr>
      <t>10 ans de</t>
    </r>
    <r>
      <rPr>
        <sz val="12"/>
        <color rgb="FF0000FF"/>
        <rFont val="Calibri"/>
        <family val="2"/>
        <scheme val="minor"/>
      </rPr>
      <t xml:space="preserve"> </t>
    </r>
    <r>
      <rPr>
        <sz val="10"/>
        <color rgb="FF0000FF"/>
        <rFont val="Calibri"/>
        <family val="2"/>
        <scheme val="minor"/>
      </rPr>
      <t>Union Europe</t>
    </r>
  </si>
  <si>
    <t>10 ans de la Monnaie €</t>
  </si>
  <si>
    <r>
      <rPr>
        <sz val="10"/>
        <color rgb="FF0000FF"/>
        <rFont val="Calibri"/>
        <family val="2"/>
        <scheme val="minor"/>
      </rPr>
      <t xml:space="preserve">30 ans </t>
    </r>
    <r>
      <rPr>
        <sz val="12"/>
        <color rgb="FF0000FF"/>
        <rFont val="Calibri"/>
        <family val="2"/>
        <scheme val="minor"/>
      </rPr>
      <t xml:space="preserve"> </t>
    </r>
    <r>
      <rPr>
        <sz val="10"/>
        <color rgb="FF0000FF"/>
        <rFont val="Calibri"/>
        <family val="2"/>
        <scheme val="minor"/>
      </rPr>
      <t>drapeau Europe</t>
    </r>
  </si>
  <si>
    <t>35 ans Erasmus</t>
  </si>
  <si>
    <t>25 ans Réunification</t>
  </si>
  <si>
    <t>Hemut Schmidt</t>
  </si>
  <si>
    <t>70 ans du Bundersat</t>
  </si>
  <si>
    <t>Chute du mur de Berlin</t>
  </si>
  <si>
    <t>Génuflexion de Brandt</t>
  </si>
  <si>
    <t>Cathédrale Magdebourg</t>
  </si>
  <si>
    <t>50 ans Etat Autriche</t>
  </si>
  <si>
    <t>Duc Henri et Roi Albert II</t>
  </si>
  <si>
    <t>Atomium de Bruxelles</t>
  </si>
  <si>
    <t>200 ans   Louis Braille</t>
  </si>
  <si>
    <t>Présidence   de l'U.E</t>
  </si>
  <si>
    <t>Droits de la Femme</t>
  </si>
  <si>
    <t>Reine Elisabeth</t>
  </si>
  <si>
    <r>
      <t>Institut</t>
    </r>
    <r>
      <rPr>
        <sz val="9"/>
        <color rgb="FF0000FF"/>
        <rFont val="Calibri"/>
        <family val="2"/>
        <scheme val="minor"/>
      </rPr>
      <t xml:space="preserve"> Météorologique</t>
    </r>
  </si>
  <si>
    <t>150 ans de la  Croix-Rouge</t>
  </si>
  <si>
    <r>
      <rPr>
        <sz val="11"/>
        <color rgb="FF0000FF"/>
        <rFont val="Calibri"/>
        <family val="2"/>
        <scheme val="minor"/>
      </rPr>
      <t>Année europe</t>
    </r>
    <r>
      <rPr>
        <sz val="12"/>
        <color rgb="FF0000FF"/>
        <rFont val="Calibri"/>
        <family val="2"/>
        <scheme val="minor"/>
      </rPr>
      <t xml:space="preserve"> Parlement</t>
    </r>
  </si>
  <si>
    <t>J.O de Rio</t>
  </si>
  <si>
    <t>Organisat° Child Focus</t>
  </si>
  <si>
    <t>Université Gand</t>
  </si>
  <si>
    <t>Université Liège</t>
  </si>
  <si>
    <t>Révolte de Mai 68</t>
  </si>
  <si>
    <t>Satellite ESRO-2B</t>
  </si>
  <si>
    <t>Pieter Brughel</t>
  </si>
  <si>
    <t>Institut Monnaie Europe</t>
  </si>
  <si>
    <t>Protection  des Plantes</t>
  </si>
  <si>
    <t>Jan Van Eyck</t>
  </si>
  <si>
    <t>1ères pièces Charles V</t>
  </si>
  <si>
    <t>Union éco avec le Lux</t>
  </si>
  <si>
    <t>Capitale de la Culture</t>
  </si>
  <si>
    <t>Institut neurologique</t>
  </si>
  <si>
    <t>Don Guichotte</t>
  </si>
  <si>
    <t>Mosquée de Cordoue</t>
  </si>
  <si>
    <t>Alhambra de Grenade</t>
  </si>
  <si>
    <t>Cathédrale de Brugos</t>
  </si>
  <si>
    <t>St Laurent   de l'Escurial</t>
  </si>
  <si>
    <t>Antoni Gaudi</t>
  </si>
  <si>
    <t>Ascension Felipe VI</t>
  </si>
  <si>
    <t>Grotte d'Altamaria</t>
  </si>
  <si>
    <t>Aqueduc de Ségovie</t>
  </si>
  <si>
    <t>Eglise d'Oviédo</t>
  </si>
  <si>
    <t>St Jacques de Compostelle</t>
  </si>
  <si>
    <t>50 ans du roi Felipe VI</t>
  </si>
  <si>
    <t>Muraille d'Avila</t>
  </si>
  <si>
    <t>Tour de San Salvador</t>
  </si>
  <si>
    <t>Ville de Tolède</t>
  </si>
  <si>
    <t>Parc de Garajonay</t>
  </si>
  <si>
    <t>Paul Keres</t>
  </si>
  <si>
    <r>
      <t xml:space="preserve">Chemin de l' </t>
    </r>
    <r>
      <rPr>
        <sz val="11"/>
        <color rgb="FF0000FF"/>
        <rFont val="Calibri"/>
        <family val="2"/>
        <scheme val="minor"/>
      </rPr>
      <t xml:space="preserve"> Indépendance</t>
    </r>
  </si>
  <si>
    <t>Fondat° des Pays Baltes</t>
  </si>
  <si>
    <t>100 ans de la République</t>
  </si>
  <si>
    <t>Festival de la Chanson</t>
  </si>
  <si>
    <t>Université de Tartu</t>
  </si>
  <si>
    <t>Expédition Antartique</t>
  </si>
  <si>
    <t>Traité de paix de Tartu</t>
  </si>
  <si>
    <t>Loup animal national</t>
  </si>
  <si>
    <t>Peuples Finno ougriens</t>
  </si>
  <si>
    <t>Fondat° Sté Littérature</t>
  </si>
  <si>
    <t>Europe à     10 Etats</t>
  </si>
  <si>
    <t>60 ans de l'ONU</t>
  </si>
  <si>
    <r>
      <t xml:space="preserve">Réforme </t>
    </r>
    <r>
      <rPr>
        <sz val="11"/>
        <color rgb="FF0000FF"/>
        <rFont val="Calibri"/>
        <family val="2"/>
        <scheme val="minor"/>
      </rPr>
      <t>Parlementaire</t>
    </r>
  </si>
  <si>
    <r>
      <t xml:space="preserve">90 ans </t>
    </r>
    <r>
      <rPr>
        <sz val="11"/>
        <color rgb="FF0000FF"/>
        <rFont val="Calibri"/>
        <family val="2"/>
        <scheme val="minor"/>
      </rPr>
      <t>Indépendance</t>
    </r>
  </si>
  <si>
    <r>
      <rPr>
        <sz val="11"/>
        <color rgb="FF0000FF"/>
        <rFont val="Calibri"/>
        <family val="2"/>
        <scheme val="minor"/>
      </rPr>
      <t>Déclarat°</t>
    </r>
    <r>
      <rPr>
        <sz val="12"/>
        <color rgb="FF0000FF"/>
        <rFont val="Calibri"/>
        <family val="2"/>
        <scheme val="minor"/>
      </rPr>
      <t xml:space="preserve"> </t>
    </r>
    <r>
      <rPr>
        <sz val="11"/>
        <color rgb="FF0000FF"/>
        <rFont val="Calibri"/>
        <family val="2"/>
        <scheme val="minor"/>
      </rPr>
      <t>Droit Homme</t>
    </r>
  </si>
  <si>
    <t>Création des Institutions</t>
  </si>
  <si>
    <t>Hôtel des Monnaies</t>
  </si>
  <si>
    <t>Banque de Finlande</t>
  </si>
  <si>
    <t>Hélène Schjerfbeck</t>
  </si>
  <si>
    <t>150 ans du Parlement</t>
  </si>
  <si>
    <t>Eemil Sillanpa</t>
  </si>
  <si>
    <t>Tove Jansson</t>
  </si>
  <si>
    <t>Umari Tapiovaara</t>
  </si>
  <si>
    <t>Jean Sibelius</t>
  </si>
  <si>
    <t>Gallen Kallela</t>
  </si>
  <si>
    <t>Eino Leino</t>
  </si>
  <si>
    <t>Enrik Von Wright</t>
  </si>
  <si>
    <r>
      <t xml:space="preserve">100 ans </t>
    </r>
    <r>
      <rPr>
        <sz val="11"/>
        <color rgb="FF0000FF"/>
        <rFont val="Calibri"/>
        <family val="2"/>
        <scheme val="minor"/>
      </rPr>
      <t>Indépendance</t>
    </r>
  </si>
  <si>
    <t>Nature finlandaise</t>
  </si>
  <si>
    <t>Culture du Sauna</t>
  </si>
  <si>
    <t>Paysage de Koli</t>
  </si>
  <si>
    <t>Constitution de 1919</t>
  </si>
  <si>
    <t>Université    de Turki</t>
  </si>
  <si>
    <t>Vaino Linna</t>
  </si>
  <si>
    <t>Journalisme Communicat°</t>
  </si>
  <si>
    <t>Autonomie îles Aland</t>
  </si>
  <si>
    <t>Ballet finlandais</t>
  </si>
  <si>
    <t>Présidence de  l'U.E</t>
  </si>
  <si>
    <t>De Gaulle appel 18 Juin -</t>
  </si>
  <si>
    <t>Fête de la Musique</t>
  </si>
  <si>
    <t>Abbé Pierre</t>
  </si>
  <si>
    <t>Pierre de Coubertin</t>
  </si>
  <si>
    <t>50 ans Traité de l'Elysée</t>
  </si>
  <si>
    <t>Journée         du D-Day</t>
  </si>
  <si>
    <t>Journée contre le Sida</t>
  </si>
  <si>
    <t>70 ans Paix en Europe</t>
  </si>
  <si>
    <t>Liberté Fête Nationale</t>
  </si>
  <si>
    <t>François Mitterrand</t>
  </si>
  <si>
    <t>Organisat° UEFA  (foot)</t>
  </si>
  <si>
    <t>Auguste Rodin</t>
  </si>
  <si>
    <t>Cancer du Sein</t>
  </si>
  <si>
    <t>Bleuet de France</t>
  </si>
  <si>
    <t>Simone Veil</t>
  </si>
  <si>
    <t>60 ans BD Astérix</t>
  </si>
  <si>
    <t>30 ans chute mur de Berlin</t>
  </si>
  <si>
    <t>Général de Gaulle</t>
  </si>
  <si>
    <t>Recherche Covid 19</t>
  </si>
  <si>
    <t>75 ans de l'Unicef</t>
  </si>
  <si>
    <t>J.O d'été Athènes</t>
  </si>
  <si>
    <t>Bataille du Marathon</t>
  </si>
  <si>
    <t>J.O spéciaux Mondiaux</t>
  </si>
  <si>
    <t>Annexion de la Crète</t>
  </si>
  <si>
    <t>Académie Planton</t>
  </si>
  <si>
    <t>El Gréco et Saint Paul</t>
  </si>
  <si>
    <t>Iles Loniennes</t>
  </si>
  <si>
    <t>Spyridon Louis</t>
  </si>
  <si>
    <t>Monastère d'Arkadi</t>
  </si>
  <si>
    <t>Dimitri Mitropoulos</t>
  </si>
  <si>
    <t>Site de Philipos</t>
  </si>
  <si>
    <t>Nikos Kazantzakis</t>
  </si>
  <si>
    <t>Kostis Palamas</t>
  </si>
  <si>
    <t>Union du Dodécanèse</t>
  </si>
  <si>
    <t>Andréas Kalvos</t>
  </si>
  <si>
    <t>Manolis Andronikos</t>
  </si>
  <si>
    <t>Bataille de Thermopyles</t>
  </si>
  <si>
    <t>Incorporat° de la Thrace</t>
  </si>
  <si>
    <t>Révolution grècque</t>
  </si>
  <si>
    <t>Proclamation République</t>
  </si>
  <si>
    <t>Assemblée Irlandaise</t>
  </si>
  <si>
    <t>Programme Alimentaire</t>
  </si>
  <si>
    <t>Constitution Européenne</t>
  </si>
  <si>
    <t>J.O d'hier Turin</t>
  </si>
  <si>
    <t>Louis Braille</t>
  </si>
  <si>
    <t>Comte de Cavour</t>
  </si>
  <si>
    <t>Unification italienne</t>
  </si>
  <si>
    <t>Giovanni Pascoli</t>
  </si>
  <si>
    <t>Giuseppe Verdi</t>
  </si>
  <si>
    <t>Giovanni Boccaccio</t>
  </si>
  <si>
    <t>200 ans des Carabiniers</t>
  </si>
  <si>
    <t>450  ans de Galilé</t>
  </si>
  <si>
    <t>Expo de Milan</t>
  </si>
  <si>
    <t>Danté Alighieri</t>
  </si>
  <si>
    <t>Plautus</t>
  </si>
  <si>
    <t>Donatello</t>
  </si>
  <si>
    <t>Basilique      St Marc</t>
  </si>
  <si>
    <t>Tito Livio</t>
  </si>
  <si>
    <t>Ministère de la Santé</t>
  </si>
  <si>
    <t>Constitution italienne</t>
  </si>
  <si>
    <t>Léonard de Vinci</t>
  </si>
  <si>
    <t>Maria Monterossi</t>
  </si>
  <si>
    <t>Corps des Sapeurs Pompiers</t>
  </si>
  <si>
    <t>Capitale Rome</t>
  </si>
  <si>
    <t>Professionnel de la Santé</t>
  </si>
  <si>
    <t>Police Nationale</t>
  </si>
  <si>
    <t>Falcone et Broselino</t>
  </si>
  <si>
    <t>Grand Duc Henri</t>
  </si>
  <si>
    <t>Gd Duc Henri et Adolphe</t>
  </si>
  <si>
    <t>Gd Duc Guillaume</t>
  </si>
  <si>
    <t>Palais du Gd Ducal</t>
  </si>
  <si>
    <t>Château Comar-Berg</t>
  </si>
  <si>
    <t>Ascension  Duchesse Charlotte</t>
  </si>
  <si>
    <t>Armoiries Gd Duc Henri</t>
  </si>
  <si>
    <t>Gd Duc Henri. Jean . Charlotte</t>
  </si>
  <si>
    <t>Gd Duc Henri Guillaume IV</t>
  </si>
  <si>
    <t>Guillaume et Stéphanie</t>
  </si>
  <si>
    <t>Hymne National</t>
  </si>
  <si>
    <r>
      <rPr>
        <sz val="11"/>
        <color rgb="FF0000FF"/>
        <rFont val="Calibri"/>
        <family val="2"/>
        <scheme val="minor"/>
      </rPr>
      <t>Indépendance</t>
    </r>
    <r>
      <rPr>
        <sz val="12"/>
        <color rgb="FF0000FF"/>
        <rFont val="Calibri"/>
        <family val="2"/>
        <scheme val="minor"/>
      </rPr>
      <t xml:space="preserve"> Luxembourg</t>
    </r>
  </si>
  <si>
    <t>Ascension Gd Duc Jean</t>
  </si>
  <si>
    <t>Dynastie Nassau-Weilburg</t>
  </si>
  <si>
    <t>Intronisat° Gd Duc Henri</t>
  </si>
  <si>
    <t>Pont de la Gde Duchesse</t>
  </si>
  <si>
    <t>Service Militaire</t>
  </si>
  <si>
    <t>Gd Duc Guillaume III</t>
  </si>
  <si>
    <t>Constitut° du Gd Duché</t>
  </si>
  <si>
    <r>
      <t>Gd Duc</t>
    </r>
    <r>
      <rPr>
        <sz val="11"/>
        <color rgb="FF0000FF"/>
        <rFont val="Calibri"/>
        <family val="2"/>
        <scheme val="minor"/>
      </rPr>
      <t xml:space="preserve"> Guillaume 1er</t>
    </r>
  </si>
  <si>
    <t>Ascension Charlotte</t>
  </si>
  <si>
    <t>Suffrage Universel</t>
  </si>
  <si>
    <r>
      <t xml:space="preserve">Naissance </t>
    </r>
    <r>
      <rPr>
        <sz val="11"/>
        <color rgb="FF0000FF"/>
        <rFont val="Calibri"/>
        <family val="2"/>
        <scheme val="minor"/>
      </rPr>
      <t>Prince Charles</t>
    </r>
  </si>
  <si>
    <t xml:space="preserve"> </t>
  </si>
  <si>
    <t>Présidence de l'U.E</t>
  </si>
  <si>
    <t>Cigogne Noire</t>
  </si>
  <si>
    <t>Industrie Laitière</t>
  </si>
  <si>
    <t>Région de Vidzeme</t>
  </si>
  <si>
    <t>Région de Kurzenne</t>
  </si>
  <si>
    <t>Région de Latgale</t>
  </si>
  <si>
    <t>Région de Zemgale</t>
  </si>
  <si>
    <t>Armoiries Soleil Levant</t>
  </si>
  <si>
    <t>Céramique de Latgalian</t>
  </si>
  <si>
    <r>
      <rPr>
        <sz val="10"/>
        <color rgb="FF0000FF"/>
        <rFont val="Calibri"/>
        <family val="2"/>
        <scheme val="minor"/>
      </rPr>
      <t>Reconnaissance</t>
    </r>
    <r>
      <rPr>
        <sz val="11"/>
        <color rgb="FF0000FF"/>
        <rFont val="Calibri"/>
        <family val="2"/>
        <scheme val="minor"/>
      </rPr>
      <t xml:space="preserve"> Mondiale</t>
    </r>
  </si>
  <si>
    <t>Culture Financière</t>
  </si>
  <si>
    <t>Langue Lituanienne</t>
  </si>
  <si>
    <t>Culture Baltique</t>
  </si>
  <si>
    <t>Vilnius Culture et Art</t>
  </si>
  <si>
    <t>Festival Chanson Danse</t>
  </si>
  <si>
    <r>
      <t xml:space="preserve">Chansons </t>
    </r>
    <r>
      <rPr>
        <sz val="10"/>
        <color rgb="FF0000FF"/>
        <rFont val="Calibri"/>
        <family val="2"/>
        <scheme val="minor"/>
      </rPr>
      <t>Traditionnelles</t>
    </r>
  </si>
  <si>
    <t>La Colline des Croix</t>
  </si>
  <si>
    <t>Région de Aukstaitija</t>
  </si>
  <si>
    <t>Région Biosphérique</t>
  </si>
  <si>
    <t>Région de Dzukija</t>
  </si>
  <si>
    <t>100 ans du Basket-Ball</t>
  </si>
  <si>
    <t>1ère Election de 1849</t>
  </si>
  <si>
    <t>Majorité au conseil 1887</t>
  </si>
  <si>
    <t>Autonomie de 1921</t>
  </si>
  <si>
    <t>Force de la Police</t>
  </si>
  <si>
    <r>
      <rPr>
        <sz val="11"/>
        <color rgb="FF0000FF"/>
        <rFont val="Calibri"/>
        <family val="2"/>
        <scheme val="minor"/>
      </rPr>
      <t>Indépendance</t>
    </r>
    <r>
      <rPr>
        <sz val="12"/>
        <color rgb="FF0000FF"/>
        <rFont val="Calibri"/>
        <family val="2"/>
        <scheme val="minor"/>
      </rPr>
      <t xml:space="preserve">  de 1964</t>
    </r>
  </si>
  <si>
    <t>1er Vol Maltais</t>
  </si>
  <si>
    <r>
      <rPr>
        <sz val="11"/>
        <color rgb="FF0000FF"/>
        <rFont val="Calibri"/>
        <family val="2"/>
        <scheme val="minor"/>
      </rPr>
      <t>Proclamat°</t>
    </r>
    <r>
      <rPr>
        <sz val="12"/>
        <color rgb="FF0000FF"/>
        <rFont val="Calibri"/>
        <family val="2"/>
        <scheme val="minor"/>
      </rPr>
      <t xml:space="preserve"> </t>
    </r>
    <r>
      <rPr>
        <sz val="11"/>
        <color rgb="FF0000FF"/>
        <rFont val="Calibri"/>
        <family val="2"/>
        <scheme val="minor"/>
      </rPr>
      <t>de la</t>
    </r>
    <r>
      <rPr>
        <sz val="12"/>
        <color rgb="FF0000FF"/>
        <rFont val="Calibri"/>
        <family val="2"/>
        <scheme val="minor"/>
      </rPr>
      <t xml:space="preserve"> République</t>
    </r>
  </si>
  <si>
    <t>Temple de Ggantija</t>
  </si>
  <si>
    <t>Solidarité par l'Amour</t>
  </si>
  <si>
    <t>Paix des Enfants</t>
  </si>
  <si>
    <t>Temples de Magar Qim</t>
  </si>
  <si>
    <t>Temples de Mnajdra</t>
  </si>
  <si>
    <t>Enfants et Solidarité</t>
  </si>
  <si>
    <r>
      <t xml:space="preserve">Nature et </t>
    </r>
    <r>
      <rPr>
        <sz val="10"/>
        <color rgb="FF0000FF"/>
        <rFont val="Calibri"/>
        <family val="2"/>
        <scheme val="minor"/>
      </rPr>
      <t>Environnement</t>
    </r>
  </si>
  <si>
    <t>Temples de  Ta' Hagrat</t>
  </si>
  <si>
    <t>Temples de Shorba</t>
  </si>
  <si>
    <t>Héros de la Pandémie</t>
  </si>
  <si>
    <t>Temples de Tarxien</t>
  </si>
  <si>
    <t>Abdication Reine Béatrix</t>
  </si>
  <si>
    <t>Naissance des Pays-Bas</t>
  </si>
  <si>
    <t>Alexander et  Béatrix</t>
  </si>
  <si>
    <r>
      <t xml:space="preserve">Déclarat° des </t>
    </r>
    <r>
      <rPr>
        <sz val="11"/>
        <color rgb="FF0000FF"/>
        <rFont val="Calibri"/>
        <family val="2"/>
        <scheme val="minor"/>
      </rPr>
      <t>Droits Homme</t>
    </r>
  </si>
  <si>
    <t>Jeux de la Lusophonie</t>
  </si>
  <si>
    <t>Institut° de la République</t>
  </si>
  <si>
    <t>Mendès Pinto</t>
  </si>
  <si>
    <r>
      <t xml:space="preserve">Guimaraes </t>
    </r>
    <r>
      <rPr>
        <sz val="10"/>
        <color rgb="FF0000FF"/>
        <rFont val="Calibri"/>
        <family val="2"/>
        <scheme val="minor"/>
      </rPr>
      <t>Capitale Culture</t>
    </r>
  </si>
  <si>
    <t xml:space="preserve">Tour des Clercs </t>
  </si>
  <si>
    <t>Révolution des Oeuillets</t>
  </si>
  <si>
    <t>Journée de l'Agriculture</t>
  </si>
  <si>
    <t>150 ans   Croix-Rouge</t>
  </si>
  <si>
    <t>J.O d'été Rio</t>
  </si>
  <si>
    <t>1er Pont Suspendu</t>
  </si>
  <si>
    <t>Raoul Brandao</t>
  </si>
  <si>
    <t>Imprimerie Nationale</t>
  </si>
  <si>
    <t>Jardin d'Ajuda</t>
  </si>
  <si>
    <t>Route de Magellan</t>
  </si>
  <si>
    <t>Découverte île Madère</t>
  </si>
  <si>
    <t>Fondation de Coimbra</t>
  </si>
  <si>
    <t>Organisation Nations Unis</t>
  </si>
  <si>
    <t>J.O de Tokyo</t>
  </si>
  <si>
    <t>Conseil de l'Europe</t>
  </si>
  <si>
    <t>1ère traversée Atlantique Sud</t>
  </si>
  <si>
    <t>Révolution de Velours</t>
  </si>
  <si>
    <t>Traité de Visegrad</t>
  </si>
  <si>
    <t>Mission Bysantine</t>
  </si>
  <si>
    <t>Ludovits Stur</t>
  </si>
  <si>
    <t>Université Istropolitana</t>
  </si>
  <si>
    <t>République Slovaque</t>
  </si>
  <si>
    <t>Rastislav Stefanik</t>
  </si>
  <si>
    <t>Adhésion à l'OCDE</t>
  </si>
  <si>
    <t>Alexander Dubcek</t>
  </si>
  <si>
    <t>Jardin de Ljubljana</t>
  </si>
  <si>
    <t>Grotte de Postojna</t>
  </si>
  <si>
    <t>Fondation Ljubljana</t>
  </si>
  <si>
    <r>
      <t>25 ans</t>
    </r>
    <r>
      <rPr>
        <sz val="11"/>
        <color rgb="FF0000FF"/>
        <rFont val="Calibri"/>
        <family val="2"/>
        <scheme val="minor"/>
      </rPr>
      <t xml:space="preserve"> Indépendance</t>
    </r>
  </si>
  <si>
    <t>Journée des Abeilles</t>
  </si>
  <si>
    <t>Université Ljublijana</t>
  </si>
  <si>
    <t>Musée National</t>
  </si>
  <si>
    <r>
      <rPr>
        <sz val="10"/>
        <color rgb="FF0000FF"/>
        <rFont val="Calibri"/>
        <family val="2"/>
        <scheme val="minor"/>
      </rPr>
      <t>Commémorat°</t>
    </r>
    <r>
      <rPr>
        <sz val="11"/>
        <color rgb="FF0000FF"/>
        <rFont val="Calibri"/>
        <family val="2"/>
        <scheme val="minor"/>
      </rPr>
      <t xml:space="preserve"> Majorité</t>
    </r>
  </si>
  <si>
    <r>
      <rPr>
        <sz val="10"/>
        <color rgb="FF0000FF"/>
        <rFont val="Calibri"/>
        <family val="2"/>
        <scheme val="minor"/>
      </rPr>
      <t>Commémorat°</t>
    </r>
    <r>
      <rPr>
        <sz val="11"/>
        <color rgb="FF0000FF"/>
        <rFont val="Calibri"/>
        <family val="2"/>
        <scheme val="minor"/>
      </rPr>
      <t xml:space="preserve"> Douanière</t>
    </r>
  </si>
  <si>
    <t>Radio et Télévision</t>
  </si>
  <si>
    <t>Réforme de 1866</t>
  </si>
  <si>
    <t>Pays des Pyrénées</t>
  </si>
  <si>
    <t>Hymne d'Andorre</t>
  </si>
  <si>
    <t>25 ans Constitution</t>
  </si>
  <si>
    <r>
      <t xml:space="preserve">Déclarat° des </t>
    </r>
    <r>
      <rPr>
        <sz val="10"/>
        <color rgb="FF0000FF"/>
        <rFont val="Calibri"/>
        <family val="2"/>
        <scheme val="minor"/>
      </rPr>
      <t>Droits Homme</t>
    </r>
  </si>
  <si>
    <t>Coupe du Monde de Ski</t>
  </si>
  <si>
    <t>Conseil de la Terre</t>
  </si>
  <si>
    <r>
      <rPr>
        <sz val="10"/>
        <color rgb="FF0000FF"/>
        <rFont val="Calibri"/>
        <family val="2"/>
        <scheme val="minor"/>
      </rPr>
      <t>50 ans</t>
    </r>
    <r>
      <rPr>
        <sz val="11"/>
        <color rgb="FF0000FF"/>
        <rFont val="Calibri"/>
        <family val="2"/>
        <scheme val="minor"/>
      </rPr>
      <t xml:space="preserve"> </t>
    </r>
    <r>
      <rPr>
        <sz val="10"/>
        <color rgb="FF0000FF"/>
        <rFont val="Calibri"/>
        <family val="2"/>
        <scheme val="minor"/>
      </rPr>
      <t>Suffrage</t>
    </r>
    <r>
      <rPr>
        <sz val="11"/>
        <color rgb="FF0000FF"/>
        <rFont val="Calibri"/>
        <family val="2"/>
        <scheme val="minor"/>
      </rPr>
      <t xml:space="preserve"> Universel</t>
    </r>
  </si>
  <si>
    <t>Prendre soins des ainés</t>
  </si>
  <si>
    <t>Notre Dame Meritxell</t>
  </si>
  <si>
    <t>Princesse Grace</t>
  </si>
  <si>
    <t>Albert 1er et Charlène</t>
  </si>
  <si>
    <t>Fondation de Monaco</t>
  </si>
  <si>
    <t>Admission à l'ONU</t>
  </si>
  <si>
    <t>Construct° 1er Château</t>
  </si>
  <si>
    <t>Fondat° de Monté-Carlo</t>
  </si>
  <si>
    <t>Gardes de la Principauté</t>
  </si>
  <si>
    <t>François Joseph Bosio</t>
  </si>
  <si>
    <t>Prince Honoré V</t>
  </si>
  <si>
    <t>Prince Honoré III</t>
  </si>
  <si>
    <r>
      <rPr>
        <sz val="10"/>
        <color rgb="FF0000FF"/>
        <rFont val="Calibri"/>
        <family val="2"/>
        <scheme val="minor"/>
      </rPr>
      <t>10 ans Mariage</t>
    </r>
    <r>
      <rPr>
        <sz val="12"/>
        <color rgb="FF0000FF"/>
        <rFont val="Calibri"/>
        <family val="2"/>
        <scheme val="minor"/>
      </rPr>
      <t xml:space="preserve"> Albert II</t>
    </r>
  </si>
  <si>
    <t>Bartoloméo Borghési</t>
  </si>
  <si>
    <t>Galilée</t>
  </si>
  <si>
    <t>Christophe Colomb</t>
  </si>
  <si>
    <t>Giusepee Garilbaldi</t>
  </si>
  <si>
    <t>Dialogue Interculturel</t>
  </si>
  <si>
    <t>Créativité Innovation</t>
  </si>
  <si>
    <t>Sandro Botticelli</t>
  </si>
  <si>
    <t>Giorgio Vasari</t>
  </si>
  <si>
    <t>Mise en circulat° Euro</t>
  </si>
  <si>
    <r>
      <t xml:space="preserve">Siège du </t>
    </r>
    <r>
      <rPr>
        <sz val="10"/>
        <color rgb="FF0000FF"/>
        <rFont val="Calibri"/>
        <family val="2"/>
        <scheme val="minor"/>
      </rPr>
      <t>Gouvernement</t>
    </r>
  </si>
  <si>
    <t>Giacomo Puccini</t>
  </si>
  <si>
    <t>Bramante Lazzari</t>
  </si>
  <si>
    <t>Réunification Allemande</t>
  </si>
  <si>
    <t>William Shakespeare</t>
  </si>
  <si>
    <t>Développmt durable</t>
  </si>
  <si>
    <t>Giotto</t>
  </si>
  <si>
    <t>Tintoretto</t>
  </si>
  <si>
    <t>Lorenzo Bernini</t>
  </si>
  <si>
    <t>Philippo Lippi</t>
  </si>
  <si>
    <t>Raphaël</t>
  </si>
  <si>
    <t>Giambattista Tiepolo</t>
  </si>
  <si>
    <t>Albercht Dürer</t>
  </si>
  <si>
    <t>Caravage</t>
  </si>
  <si>
    <t>Piero Della Francesca</t>
  </si>
  <si>
    <t>J.M.J de Cologne</t>
  </si>
  <si>
    <t>75 ans du Vatican</t>
  </si>
  <si>
    <t>La Garde Suisse</t>
  </si>
  <si>
    <t>Benoït XVI</t>
  </si>
  <si>
    <t xml:space="preserve">Saint Paul </t>
  </si>
  <si>
    <t>Année de l'Astronomie</t>
  </si>
  <si>
    <t>Année Sacretonale</t>
  </si>
  <si>
    <t>J.M.J de Madrid</t>
  </si>
  <si>
    <t>Siège Vacant</t>
  </si>
  <si>
    <t>J.M.J de Rio</t>
  </si>
  <si>
    <t>Chute du Mur de Berlin</t>
  </si>
  <si>
    <t>7è Rencontre des Familles</t>
  </si>
  <si>
    <t>8è Rencontre des Familles</t>
  </si>
  <si>
    <t>Année de la Miséricorde</t>
  </si>
  <si>
    <t>Gendarmes du Vatican</t>
  </si>
  <si>
    <t>Martyre de St Pierre et Paul</t>
  </si>
  <si>
    <t>Apparitions de Fatima</t>
  </si>
  <si>
    <t>Patrimoine Culturel</t>
  </si>
  <si>
    <t>Patré Pio</t>
  </si>
  <si>
    <t>Fondat° Etat du Vatican</t>
  </si>
  <si>
    <t>Chapelle Sixtine</t>
  </si>
  <si>
    <t>Raphaël Sanzio</t>
  </si>
  <si>
    <t>Jean Paul II</t>
  </si>
  <si>
    <t>Potsdam Palais Sanssouci</t>
  </si>
  <si>
    <t>Lübeck Château de Holstentor</t>
  </si>
  <si>
    <t>Château de Schwerin</t>
  </si>
  <si>
    <t>Hambourg Eglise St Michel</t>
  </si>
  <si>
    <t>Hôtel de Ville Brême</t>
  </si>
  <si>
    <t>Sarrebruck Eglise St Louis</t>
  </si>
  <si>
    <t>Hildesheim Eglise St Michel</t>
  </si>
  <si>
    <t>Francfort Eglise St Paul</t>
  </si>
  <si>
    <r>
      <t xml:space="preserve">Dresde </t>
    </r>
    <r>
      <rPr>
        <sz val="11"/>
        <color rgb="FF0000FF"/>
        <rFont val="Calibri"/>
        <family val="2"/>
        <scheme val="minor"/>
      </rPr>
      <t>Palais Zwinger</t>
    </r>
    <r>
      <rPr>
        <sz val="12"/>
        <color rgb="FF0000FF"/>
        <rFont val="Calibri"/>
        <family val="2"/>
        <scheme val="minor"/>
      </rPr>
      <t xml:space="preserve"> </t>
    </r>
  </si>
  <si>
    <t>Trèves Porte Nigra</t>
  </si>
  <si>
    <t>Eisenach Château de Wartbourg</t>
  </si>
  <si>
    <t>Guerre 14.18</t>
  </si>
  <si>
    <t>Déclarat° droit de l'Homme</t>
  </si>
  <si>
    <t>Travailleurs de la Santé</t>
  </si>
  <si>
    <r>
      <rPr>
        <sz val="10"/>
        <color rgb="FF0000FF"/>
        <rFont val="Calibri"/>
        <family val="2"/>
        <scheme val="minor"/>
      </rPr>
      <t>1ère Constitut°</t>
    </r>
    <r>
      <rPr>
        <sz val="12"/>
        <color rgb="FF0000FF"/>
        <rFont val="Calibri"/>
        <family val="2"/>
        <scheme val="minor"/>
      </rPr>
      <t xml:space="preserve"> Grecque</t>
    </r>
  </si>
  <si>
    <r>
      <rPr>
        <sz val="10"/>
        <color rgb="FF0000FF"/>
        <rFont val="Calibri"/>
        <family val="2"/>
        <scheme val="minor"/>
      </rPr>
      <t>Déclarat°</t>
    </r>
    <r>
      <rPr>
        <sz val="11"/>
        <color rgb="FF0000FF"/>
        <rFont val="Calibri"/>
        <family val="2"/>
        <scheme val="minor"/>
      </rPr>
      <t xml:space="preserve"> Droit</t>
    </r>
    <r>
      <rPr>
        <sz val="12"/>
        <color rgb="FF0000FF"/>
        <rFont val="Calibri"/>
        <family val="2"/>
        <scheme val="minor"/>
      </rPr>
      <t xml:space="preserve"> </t>
    </r>
    <r>
      <rPr>
        <sz val="11"/>
        <color rgb="FF0000FF"/>
        <rFont val="Calibri"/>
        <family val="2"/>
        <scheme val="minor"/>
      </rPr>
      <t>l'Homme</t>
    </r>
  </si>
  <si>
    <t>Mariage                         Stéphanie          Guillaume</t>
  </si>
  <si>
    <t>Drapeau du Luxembourg</t>
  </si>
  <si>
    <r>
      <t xml:space="preserve">Commémoratives 2€ ... </t>
    </r>
    <r>
      <rPr>
        <b/>
        <sz val="14"/>
        <rFont val="Arial"/>
        <family val="2"/>
      </rPr>
      <t>Pièces émises par Pays</t>
    </r>
  </si>
  <si>
    <r>
      <t>Commémoratives 2€ ...</t>
    </r>
    <r>
      <rPr>
        <b/>
        <sz val="14"/>
        <rFont val="Arial"/>
        <family val="2"/>
      </rPr>
      <t xml:space="preserve"> Pièces émises par Pays</t>
    </r>
  </si>
  <si>
    <t>Erasme</t>
  </si>
  <si>
    <t>Jeux populaires</t>
  </si>
  <si>
    <t>Sécurité Publique</t>
  </si>
  <si>
    <t>1ère machine à vapeur</t>
  </si>
  <si>
    <t>Qté</t>
  </si>
  <si>
    <t>P.U</t>
  </si>
  <si>
    <t>Cde</t>
  </si>
  <si>
    <t>N° Adhérent</t>
  </si>
  <si>
    <t>Nom Prénom</t>
  </si>
  <si>
    <t xml:space="preserve">Total Récap </t>
  </si>
  <si>
    <t>Pays</t>
  </si>
  <si>
    <t xml:space="preserve">Total </t>
  </si>
  <si>
    <t xml:space="preserve">Port </t>
  </si>
  <si>
    <t xml:space="preserve">A payer </t>
  </si>
  <si>
    <t>deuxeuros.philapostel@laposte.net</t>
  </si>
  <si>
    <t>prière de joindre un chèque à l'ordre de PHILAPOSTEL</t>
  </si>
  <si>
    <t>Martial Beckrich</t>
  </si>
  <si>
    <t>70 rue de Nancy</t>
  </si>
  <si>
    <t>57915 Woustviller</t>
  </si>
  <si>
    <t>Allemagne</t>
  </si>
  <si>
    <t>Descriptif</t>
  </si>
  <si>
    <t>Commémo 2 €  par Pays</t>
  </si>
  <si>
    <t>Autriche</t>
  </si>
  <si>
    <t>Belgique</t>
  </si>
  <si>
    <t>Chypre</t>
  </si>
  <si>
    <t>Récap Commande Commémoratives</t>
  </si>
  <si>
    <t>Espagne</t>
  </si>
  <si>
    <t xml:space="preserve">Circulaire du </t>
  </si>
  <si>
    <t>Estonie</t>
  </si>
  <si>
    <t>,</t>
  </si>
  <si>
    <t>Finlande</t>
  </si>
  <si>
    <t>France</t>
  </si>
  <si>
    <t>Grèce</t>
  </si>
  <si>
    <t>Irlande</t>
  </si>
  <si>
    <t>Italie</t>
  </si>
  <si>
    <t>Lettonie</t>
  </si>
  <si>
    <t>Lituanie</t>
  </si>
  <si>
    <t>Luxembourg</t>
  </si>
  <si>
    <t>Malte</t>
  </si>
  <si>
    <t>Pays-Bas</t>
  </si>
  <si>
    <t>Portugal</t>
  </si>
  <si>
    <t>Slovaquie</t>
  </si>
  <si>
    <t>Slovénie</t>
  </si>
  <si>
    <t>Andorre</t>
  </si>
  <si>
    <t>Monaco</t>
  </si>
  <si>
    <t>St Marin</t>
  </si>
  <si>
    <t>Vatican</t>
  </si>
  <si>
    <t>Adresse</t>
  </si>
  <si>
    <t>Téléphone</t>
  </si>
  <si>
    <t>Code Postal + Ville</t>
  </si>
  <si>
    <t>Adresse Mail</t>
  </si>
  <si>
    <t>Associat° Philapostel</t>
  </si>
  <si>
    <t>Nom + Prénom</t>
  </si>
  <si>
    <t xml:space="preserve">Date </t>
  </si>
  <si>
    <t>Signature</t>
  </si>
  <si>
    <t xml:space="preserve"> . 3€ de 1 à 9 pièces et moins de 50€</t>
  </si>
  <si>
    <t xml:space="preserve"> . 5€ pour plus de 9 pièces et moins de 50€</t>
  </si>
  <si>
    <r>
      <t xml:space="preserve"> . Port en Colissimo</t>
    </r>
    <r>
      <rPr>
        <b/>
        <sz val="10"/>
        <color theme="1"/>
        <rFont val="Arial"/>
        <family val="2"/>
      </rPr>
      <t xml:space="preserve"> (si épaisseur &gt; 3 cm : 16,10€)</t>
    </r>
  </si>
  <si>
    <t>Bon de Commande</t>
  </si>
  <si>
    <t>Région Samogitie</t>
  </si>
  <si>
    <t>Région de Suvalkija</t>
  </si>
  <si>
    <t>Président Jacq. Chirac</t>
  </si>
  <si>
    <r>
      <t xml:space="preserve">Remise drapeau </t>
    </r>
    <r>
      <rPr>
        <sz val="11"/>
        <color rgb="FF0000FF"/>
        <rFont val="Calibri"/>
        <family val="2"/>
        <scheme val="minor"/>
      </rPr>
      <t>Olympique</t>
    </r>
  </si>
  <si>
    <t>200 ans du Prince Henry</t>
  </si>
  <si>
    <t>100 ans du  Gd Duc Jean</t>
  </si>
  <si>
    <t>Découverte du Timor</t>
  </si>
  <si>
    <t>Croatie</t>
  </si>
  <si>
    <t>40 ans Mariage                         Henri Maria Térésa</t>
  </si>
  <si>
    <t>Ukraine et liberté</t>
  </si>
  <si>
    <t>Recherche climatique</t>
  </si>
  <si>
    <t>Mère Térésa</t>
  </si>
  <si>
    <t>Pape Paul VI</t>
  </si>
  <si>
    <t>Génie lanceur de disque</t>
  </si>
  <si>
    <t>L'hypogée de Hal Saflieni</t>
  </si>
  <si>
    <t>Nombre Pièces ou Lots</t>
  </si>
  <si>
    <r>
      <t>Berlin Château</t>
    </r>
    <r>
      <rPr>
        <sz val="9"/>
        <color rgb="FF0000FF"/>
        <rFont val="Calibri"/>
        <family val="2"/>
        <scheme val="minor"/>
      </rPr>
      <t xml:space="preserve"> charlottenbourg</t>
    </r>
  </si>
  <si>
    <r>
      <t xml:space="preserve">10 ans de </t>
    </r>
    <r>
      <rPr>
        <sz val="10"/>
        <color rgb="FF0000FF"/>
        <rFont val="Calibri"/>
        <family val="2"/>
        <scheme val="minor"/>
      </rPr>
      <t>Union Europe</t>
    </r>
  </si>
  <si>
    <r>
      <t xml:space="preserve">2021 - </t>
    </r>
    <r>
      <rPr>
        <b/>
        <sz val="11"/>
        <color theme="1"/>
        <rFont val="Arial"/>
        <family val="2"/>
      </rPr>
      <t>Remise du Drapeau</t>
    </r>
    <r>
      <rPr>
        <sz val="11"/>
        <color theme="1"/>
        <rFont val="Arial"/>
        <family val="2"/>
      </rPr>
      <t xml:space="preserve"> : 1ère série de 5 cartes (symbole des 5 anneaux du drapeau olympique) avec un thème sur chaque carte</t>
    </r>
  </si>
  <si>
    <r>
      <t xml:space="preserve">2022 - </t>
    </r>
    <r>
      <rPr>
        <b/>
        <sz val="11"/>
        <color theme="1"/>
        <rFont val="Arial"/>
        <family val="2"/>
      </rPr>
      <t>Le Génie</t>
    </r>
    <r>
      <rPr>
        <sz val="11"/>
        <color theme="1"/>
        <rFont val="Arial"/>
        <family val="2"/>
      </rPr>
      <t xml:space="preserve"> : 2ème Série de 5 cartes (Symbole des 5 anneaux du drapeau olympique) avec un thème sur chaque carte jusqu'en 2024 (J.O de Paris)</t>
    </r>
  </si>
  <si>
    <r>
      <t xml:space="preserve">100 ans - mort </t>
    </r>
    <r>
      <rPr>
        <sz val="10"/>
        <color rgb="FF0000FF"/>
        <rFont val="Calibri"/>
        <family val="2"/>
        <scheme val="minor"/>
      </rPr>
      <t>Prince Albert 1</t>
    </r>
  </si>
  <si>
    <t>100 ans de République</t>
  </si>
  <si>
    <r>
      <t xml:space="preserve">200 ans </t>
    </r>
    <r>
      <rPr>
        <sz val="8"/>
        <color rgb="FF0000FF"/>
        <rFont val="Calibri"/>
        <family val="2"/>
        <scheme val="minor"/>
      </rPr>
      <t>Banque Nationale</t>
    </r>
  </si>
  <si>
    <r>
      <t xml:space="preserve">30 ans </t>
    </r>
    <r>
      <rPr>
        <sz val="9"/>
        <color rgb="FF0000FF"/>
        <rFont val="Calibri"/>
        <family val="2"/>
        <scheme val="minor"/>
      </rPr>
      <t>drapeau Europe</t>
    </r>
  </si>
  <si>
    <t>La légende de Charlemagne</t>
  </si>
  <si>
    <r>
      <rPr>
        <sz val="10"/>
        <color rgb="FF0000FF"/>
        <rFont val="Calibri"/>
        <family val="2"/>
        <scheme val="minor"/>
      </rPr>
      <t>10 ans -</t>
    </r>
    <r>
      <rPr>
        <sz val="12"/>
        <color rgb="FF0000FF"/>
        <rFont val="Calibri"/>
        <family val="2"/>
        <scheme val="minor"/>
      </rPr>
      <t xml:space="preserve"> </t>
    </r>
    <r>
      <rPr>
        <sz val="10"/>
        <color rgb="FF0000FF"/>
        <rFont val="Calibri"/>
        <family val="2"/>
        <scheme val="minor"/>
      </rPr>
      <t>Accord monaitaire</t>
    </r>
  </si>
  <si>
    <t>200 ans - Mort Canova</t>
  </si>
  <si>
    <r>
      <t xml:space="preserve">Slovénie </t>
    </r>
    <r>
      <rPr>
        <sz val="8"/>
        <color rgb="FF0000FF"/>
        <rFont val="Calibri"/>
        <family val="2"/>
        <scheme val="minor"/>
      </rPr>
      <t xml:space="preserve">dans </t>
    </r>
    <r>
      <rPr>
        <sz val="12"/>
        <color rgb="FF0000FF"/>
        <rFont val="Calibri"/>
        <family val="2"/>
        <scheme val="minor"/>
      </rPr>
      <t>l'Europe</t>
    </r>
  </si>
  <si>
    <t xml:space="preserve">   </t>
  </si>
  <si>
    <r>
      <rPr>
        <sz val="8"/>
        <color rgb="FF0000FF"/>
        <rFont val="Calibri"/>
        <family val="2"/>
        <scheme val="minor"/>
      </rPr>
      <t>150 ans - Naissance</t>
    </r>
    <r>
      <rPr>
        <sz val="10"/>
        <color rgb="FF0000FF"/>
        <rFont val="Calibri"/>
        <family val="2"/>
        <scheme val="minor"/>
      </rPr>
      <t xml:space="preserve"> Joseph Plemelj </t>
    </r>
    <r>
      <rPr>
        <sz val="9"/>
        <color rgb="FF0000FF"/>
        <rFont val="Calibri"/>
        <family val="2"/>
        <scheme val="minor"/>
      </rPr>
      <t>(Mathématicien)</t>
    </r>
  </si>
  <si>
    <r>
      <t xml:space="preserve">Adam Bohoric </t>
    </r>
    <r>
      <rPr>
        <sz val="9"/>
        <color rgb="FF0000FF"/>
        <rFont val="Calibri"/>
        <family val="2"/>
        <scheme val="minor"/>
      </rPr>
      <t xml:space="preserve"> (Professeur et Auteur)</t>
    </r>
  </si>
  <si>
    <r>
      <t xml:space="preserve">Barbara  Celje  </t>
    </r>
    <r>
      <rPr>
        <sz val="10"/>
        <color rgb="FF0000FF"/>
        <rFont val="Calibri"/>
        <family val="2"/>
        <scheme val="minor"/>
      </rPr>
      <t>(Impératrice)</t>
    </r>
  </si>
  <si>
    <r>
      <t xml:space="preserve">Franc Rozman </t>
    </r>
    <r>
      <rPr>
        <sz val="9"/>
        <color rgb="FF0000FF"/>
        <rFont val="Calibri"/>
        <family val="2"/>
        <scheme val="minor"/>
      </rPr>
      <t>(Héros national)</t>
    </r>
  </si>
  <si>
    <r>
      <t xml:space="preserve">Primoz Turbar </t>
    </r>
    <r>
      <rPr>
        <sz val="8"/>
        <color rgb="FF0000FF"/>
        <rFont val="Calibri"/>
        <family val="2"/>
        <scheme val="minor"/>
      </rPr>
      <t>(Réformateur prostestant)</t>
    </r>
  </si>
  <si>
    <r>
      <t xml:space="preserve">Joze  Plecnik </t>
    </r>
    <r>
      <rPr>
        <sz val="9"/>
        <color rgb="FF0000FF"/>
        <rFont val="Calibri"/>
        <family val="2"/>
        <scheme val="minor"/>
      </rPr>
      <t>(architecte)</t>
    </r>
  </si>
  <si>
    <r>
      <rPr>
        <sz val="11"/>
        <color rgb="FF0000FF"/>
        <rFont val="Calibri"/>
        <family val="2"/>
        <scheme val="minor"/>
      </rPr>
      <t>10 ans - Entrée</t>
    </r>
    <r>
      <rPr>
        <sz val="12"/>
        <color rgb="FF0000FF"/>
        <rFont val="Calibri"/>
        <family val="2"/>
        <scheme val="minor"/>
      </rPr>
      <t xml:space="preserve"> </t>
    </r>
    <r>
      <rPr>
        <sz val="11"/>
        <color rgb="FF0000FF"/>
        <rFont val="Calibri"/>
        <family val="2"/>
        <scheme val="minor"/>
      </rPr>
      <t>dans</t>
    </r>
    <r>
      <rPr>
        <sz val="12"/>
        <color rgb="FF0000FF"/>
        <rFont val="Calibri"/>
        <family val="2"/>
        <scheme val="minor"/>
      </rPr>
      <t xml:space="preserve"> l'E.U</t>
    </r>
  </si>
  <si>
    <r>
      <rPr>
        <sz val="10"/>
        <color rgb="FF0000FF"/>
        <rFont val="Calibri"/>
        <family val="2"/>
        <scheme val="minor"/>
      </rPr>
      <t>100 ans - 1ère</t>
    </r>
    <r>
      <rPr>
        <sz val="12"/>
        <color rgb="FF0000FF"/>
        <rFont val="Calibri"/>
        <family val="2"/>
        <scheme val="minor"/>
      </rPr>
      <t xml:space="preserve"> </t>
    </r>
    <r>
      <rPr>
        <sz val="10"/>
        <color rgb="FF0000FF"/>
        <rFont val="Calibri"/>
        <family val="2"/>
        <scheme val="minor"/>
      </rPr>
      <t>transfusion sanguine</t>
    </r>
  </si>
  <si>
    <t>200 ans - Voie postale hippomobile</t>
  </si>
  <si>
    <t>Paix entre les Nations</t>
  </si>
  <si>
    <r>
      <rPr>
        <sz val="9"/>
        <color rgb="FF0000FF"/>
        <rFont val="Calibri"/>
        <family val="2"/>
        <scheme val="minor"/>
      </rPr>
      <t>Journée mondiale</t>
    </r>
    <r>
      <rPr>
        <sz val="10"/>
        <color rgb="FF0000FF"/>
        <rFont val="Calibri"/>
        <family val="2"/>
        <scheme val="minor"/>
      </rPr>
      <t xml:space="preserve"> </t>
    </r>
    <r>
      <rPr>
        <sz val="9"/>
        <color rgb="FF0000FF"/>
        <rFont val="Calibri"/>
        <family val="2"/>
        <scheme val="minor"/>
      </rPr>
      <t>pour la</t>
    </r>
    <r>
      <rPr>
        <sz val="11"/>
        <color rgb="FF0000FF"/>
        <rFont val="Calibri"/>
        <family val="2"/>
        <scheme val="minor"/>
      </rPr>
      <t xml:space="preserve"> </t>
    </r>
    <r>
      <rPr>
        <sz val="10"/>
        <color rgb="FF0000FF"/>
        <rFont val="Calibri"/>
        <family val="2"/>
        <scheme val="minor"/>
      </rPr>
      <t>Jeunesse</t>
    </r>
  </si>
  <si>
    <t>Tournesols dédiés à l'Ukraine</t>
  </si>
  <si>
    <t>100 ans de l'Armée de l'Air</t>
  </si>
  <si>
    <r>
      <rPr>
        <sz val="9"/>
        <color rgb="FF0000FF"/>
        <rFont val="Calibri"/>
        <family val="2"/>
        <scheme val="minor"/>
      </rPr>
      <t>Alessandro Manzoni</t>
    </r>
    <r>
      <rPr>
        <sz val="10"/>
        <color rgb="FF0000FF"/>
        <rFont val="Calibri"/>
        <family val="2"/>
        <scheme val="minor"/>
      </rPr>
      <t xml:space="preserve"> </t>
    </r>
    <r>
      <rPr>
        <sz val="9"/>
        <color rgb="FF0000FF"/>
        <rFont val="Calibri"/>
        <family val="2"/>
        <scheme val="minor"/>
      </rPr>
      <t>(Poète)</t>
    </r>
  </si>
  <si>
    <r>
      <rPr>
        <sz val="10"/>
        <color rgb="FF0000FF"/>
        <rFont val="Calibri"/>
        <family val="2"/>
        <scheme val="minor"/>
      </rPr>
      <t>Constantin Carathéodory</t>
    </r>
    <r>
      <rPr>
        <sz val="9"/>
        <color rgb="FF0000FF"/>
        <rFont val="Calibri"/>
        <family val="2"/>
        <scheme val="minor"/>
      </rPr>
      <t xml:space="preserve"> (Mathématicien)</t>
    </r>
  </si>
  <si>
    <t>Sces sociaux et de Santé</t>
  </si>
  <si>
    <r>
      <rPr>
        <sz val="10"/>
        <color rgb="FF0000FF"/>
        <rFont val="Calibri"/>
        <family val="2"/>
        <scheme val="minor"/>
      </rPr>
      <t>Protect° et Conservat°</t>
    </r>
    <r>
      <rPr>
        <sz val="12"/>
        <color rgb="FF0000FF"/>
        <rFont val="Calibri"/>
        <family val="2"/>
        <scheme val="minor"/>
      </rPr>
      <t xml:space="preserve">       </t>
    </r>
    <r>
      <rPr>
        <sz val="9"/>
        <color rgb="FF0000FF"/>
        <rFont val="Calibri"/>
        <family val="2"/>
        <scheme val="minor"/>
      </rPr>
      <t>de la Nature</t>
    </r>
  </si>
  <si>
    <t>Hirondelle rustique</t>
  </si>
  <si>
    <t>Vieille ville de Careres</t>
  </si>
  <si>
    <t>Philarmonie d'Hambourg</t>
  </si>
  <si>
    <r>
      <rPr>
        <sz val="10"/>
        <color rgb="FF0000FF"/>
        <rFont val="Calibri"/>
        <family val="2"/>
        <scheme val="minor"/>
      </rPr>
      <t>1275 ans</t>
    </r>
    <r>
      <rPr>
        <sz val="11"/>
        <color rgb="FF0000FF"/>
        <rFont val="Calibri"/>
        <family val="2"/>
        <scheme val="minor"/>
      </rPr>
      <t xml:space="preserve"> Naissance Charlemagne</t>
    </r>
  </si>
  <si>
    <r>
      <t xml:space="preserve">30 ans              </t>
    </r>
    <r>
      <rPr>
        <sz val="10"/>
        <color rgb="FF0000FF"/>
        <rFont val="Calibri"/>
        <family val="2"/>
        <scheme val="minor"/>
      </rPr>
      <t>drapeau Europe</t>
    </r>
  </si>
  <si>
    <t>500 ans 1er tour du monde d'Elcano</t>
  </si>
  <si>
    <r>
      <rPr>
        <sz val="9"/>
        <color rgb="FF0000FF"/>
        <rFont val="Calibri"/>
        <family val="2"/>
        <scheme val="minor"/>
      </rPr>
      <t xml:space="preserve">100 ans Naissance </t>
    </r>
    <r>
      <rPr>
        <sz val="10"/>
        <color rgb="FF0000FF"/>
        <rFont val="Calibri"/>
        <family val="2"/>
        <scheme val="minor"/>
      </rPr>
      <t xml:space="preserve">      Maria Callas</t>
    </r>
  </si>
  <si>
    <r>
      <t xml:space="preserve">2023 - </t>
    </r>
    <r>
      <rPr>
        <b/>
        <sz val="11"/>
        <color theme="1"/>
        <rFont val="Arial"/>
        <family val="2"/>
      </rPr>
      <t>La Boxe</t>
    </r>
    <r>
      <rPr>
        <sz val="11"/>
        <color theme="1"/>
        <rFont val="Arial"/>
        <family val="2"/>
      </rPr>
      <t xml:space="preserve"> : 3ème Série de 5 Cartes avec un thème sur chaque carte jusqu'en 2024 (J.O de Paris)</t>
    </r>
  </si>
  <si>
    <t>Marianne aux gants de Boxe</t>
  </si>
  <si>
    <t xml:space="preserve"> . Port en recommandé R2 si plus de 50€ : 9€</t>
  </si>
  <si>
    <t>Ensemble avec l'Ukraine</t>
  </si>
  <si>
    <t>Napoléon</t>
  </si>
  <si>
    <t>SAS le prince Rainier III</t>
  </si>
  <si>
    <t>25 ans - comité International Olympique</t>
  </si>
  <si>
    <t>175 ans - Chbre Députés et Constitut°</t>
  </si>
  <si>
    <r>
      <rPr>
        <sz val="9"/>
        <color rgb="FF0000FF"/>
        <rFont val="Calibri"/>
        <family val="2"/>
        <scheme val="minor"/>
      </rPr>
      <t xml:space="preserve">550 ans - (1473) </t>
    </r>
    <r>
      <rPr>
        <sz val="8"/>
        <color rgb="FF0000FF"/>
        <rFont val="Calibri"/>
        <family val="2"/>
        <scheme val="minor"/>
      </rPr>
      <t xml:space="preserve">   Nicolas Copernic</t>
    </r>
  </si>
  <si>
    <r>
      <t xml:space="preserve">30 ans - </t>
    </r>
    <r>
      <rPr>
        <sz val="9"/>
        <color rgb="FF0000FF"/>
        <rFont val="Calibri"/>
        <family val="2"/>
        <scheme val="minor"/>
      </rPr>
      <t>Adhésion aux Nations Unis</t>
    </r>
  </si>
  <si>
    <t>500 ans - Mort Luca Signorelli Peintre</t>
  </si>
  <si>
    <t>150 ans - Mort Alessandro Manzoni Poète</t>
  </si>
  <si>
    <t>Solstice d'été en Andorre</t>
  </si>
  <si>
    <t>Sommet Libéro Américain</t>
  </si>
  <si>
    <t>60 ans - Création       Banque Centrale</t>
  </si>
  <si>
    <t>Art Nouveau</t>
  </si>
  <si>
    <r>
      <rPr>
        <sz val="11"/>
        <color rgb="FF0000FF"/>
        <rFont val="Calibri"/>
        <family val="2"/>
        <scheme val="minor"/>
      </rPr>
      <t xml:space="preserve">Coupe </t>
    </r>
    <r>
      <rPr>
        <sz val="12"/>
        <color rgb="FF0000FF"/>
        <rFont val="Calibri"/>
        <family val="2"/>
        <scheme val="minor"/>
      </rPr>
      <t>monde Rugby</t>
    </r>
    <r>
      <rPr>
        <sz val="10"/>
        <color rgb="FF0000FF"/>
        <rFont val="Calibri"/>
        <family val="2"/>
        <scheme val="minor"/>
      </rPr>
      <t xml:space="preserve"> France</t>
    </r>
  </si>
  <si>
    <t>50 ans - Adhésion à U.E</t>
  </si>
  <si>
    <t>500 ans - Mort Piétro Pérugino Peintre</t>
  </si>
  <si>
    <t>je teste</t>
  </si>
  <si>
    <t>FACE NATIONALE</t>
  </si>
  <si>
    <t>Introduction de l'Euro</t>
  </si>
  <si>
    <t>Pietro Cristoforo Vannucci, Pérugin</t>
  </si>
  <si>
    <t xml:space="preserve">Retour de votre Commande au plus tard le 31 octobre 2023  </t>
  </si>
  <si>
    <r>
      <t xml:space="preserve">Présidence </t>
    </r>
    <r>
      <rPr>
        <sz val="11"/>
        <color rgb="FF0000FF"/>
        <rFont val="Calibri"/>
        <family val="2"/>
        <scheme val="minor"/>
      </rPr>
      <t>Conseil de U.E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</si>
</sst>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€&quot;_-;\-* #,##0.00\ &quot;€&quot;_-;_-* &quot;-&quot;??\ &quot;€&quot;_-;_-@_-"/>
    <numFmt numFmtId="164" formatCode="#,##0.00\ &quot;€&quot;"/>
    <numFmt numFmtId="165" formatCode="0#&quot; &quot;##&quot; &quot;##&quot; &quot;##&quot; &quot;##"/>
    <numFmt numFmtId="166" formatCode="[$-40C]d\ mmmm\ yyyy;@"/>
    <numFmt numFmtId="167" formatCode="dd\ mmm\ yyyy"/>
  </numFmts>
  <fonts count="40" x14ac:knownFonts="1">
    <font>
      <sz val="11"/>
      <color theme="1"/>
      <name val="Arial"/>
      <family val="2"/>
    </font>
    <font>
      <sz val="11"/>
      <color theme="1"/>
      <name val="Arial"/>
      <family val="2"/>
    </font>
    <font>
      <b/>
      <sz val="11"/>
      <color theme="0"/>
      <name val="Arial"/>
      <family val="2"/>
    </font>
    <font>
      <b/>
      <sz val="11"/>
      <color theme="1"/>
      <name val="Arial"/>
      <family val="2"/>
    </font>
    <font>
      <sz val="10"/>
      <name val="Arial"/>
      <family val="2"/>
    </font>
    <font>
      <b/>
      <sz val="12"/>
      <name val="Arial"/>
      <family val="2"/>
    </font>
    <font>
      <sz val="10"/>
      <color rgb="FF888888"/>
      <name val="Arial"/>
      <family val="2"/>
    </font>
    <font>
      <sz val="16"/>
      <color rgb="FF000000"/>
      <name val="Arial"/>
      <family val="2"/>
    </font>
    <font>
      <b/>
      <sz val="11"/>
      <color indexed="12"/>
      <name val="Arial"/>
      <family val="2"/>
    </font>
    <font>
      <b/>
      <sz val="14"/>
      <color rgb="FFFF0000"/>
      <name val="Arial"/>
      <family val="2"/>
    </font>
    <font>
      <sz val="12"/>
      <color rgb="FF0000FF"/>
      <name val="Calibri"/>
      <family val="2"/>
      <scheme val="minor"/>
    </font>
    <font>
      <sz val="8"/>
      <color rgb="FF0000FF"/>
      <name val="Calibri"/>
      <family val="2"/>
      <scheme val="minor"/>
    </font>
    <font>
      <sz val="9"/>
      <color rgb="FF0000FF"/>
      <name val="Calibri"/>
      <family val="2"/>
      <scheme val="minor"/>
    </font>
    <font>
      <sz val="10"/>
      <color rgb="FF0000FF"/>
      <name val="Calibri"/>
      <family val="2"/>
      <scheme val="minor"/>
    </font>
    <font>
      <sz val="11"/>
      <color rgb="FF0000FF"/>
      <name val="Calibri"/>
      <family val="2"/>
      <scheme val="minor"/>
    </font>
    <font>
      <sz val="11"/>
      <name val="Arial"/>
      <family val="2"/>
    </font>
    <font>
      <sz val="12"/>
      <color rgb="FFFF0000"/>
      <name val="Calibri"/>
      <family val="2"/>
      <scheme val="minor"/>
    </font>
    <font>
      <sz val="8"/>
      <name val="Arial"/>
      <family val="2"/>
    </font>
    <font>
      <b/>
      <sz val="14"/>
      <name val="Arial"/>
      <family val="2"/>
    </font>
    <font>
      <sz val="10"/>
      <color theme="1"/>
      <name val="Arial"/>
      <family val="2"/>
    </font>
    <font>
      <u/>
      <sz val="11"/>
      <color theme="10"/>
      <name val="Arial"/>
      <family val="2"/>
    </font>
    <font>
      <b/>
      <sz val="11"/>
      <color rgb="FFFF0000"/>
      <name val="Arial"/>
      <family val="2"/>
    </font>
    <font>
      <sz val="11"/>
      <color indexed="12"/>
      <name val="Arial"/>
      <family val="2"/>
    </font>
    <font>
      <b/>
      <sz val="11"/>
      <color rgb="FF0000FF"/>
      <name val="Arial"/>
      <family val="2"/>
    </font>
    <font>
      <sz val="12"/>
      <color theme="1"/>
      <name val="Arial"/>
      <family val="2"/>
    </font>
    <font>
      <b/>
      <sz val="13"/>
      <color theme="1"/>
      <name val="Montserrat"/>
    </font>
    <font>
      <sz val="14"/>
      <color theme="1"/>
      <name val="Montserrat"/>
    </font>
    <font>
      <sz val="14"/>
      <color theme="1"/>
      <name val="Arial"/>
      <family val="2"/>
    </font>
    <font>
      <b/>
      <sz val="10"/>
      <color rgb="FFFF0000"/>
      <name val="Arial"/>
      <family val="2"/>
    </font>
    <font>
      <sz val="12"/>
      <name val="Arial"/>
      <family val="2"/>
    </font>
    <font>
      <b/>
      <sz val="14"/>
      <color theme="1"/>
      <name val="Arial"/>
      <family val="2"/>
    </font>
    <font>
      <b/>
      <sz val="12"/>
      <color theme="1"/>
      <name val="Arial"/>
      <family val="2"/>
    </font>
    <font>
      <b/>
      <u/>
      <sz val="11"/>
      <color theme="10"/>
      <name val="Montserrat"/>
    </font>
    <font>
      <b/>
      <sz val="12"/>
      <color rgb="FF0000FF"/>
      <name val="Arial"/>
      <family val="2"/>
    </font>
    <font>
      <b/>
      <sz val="12"/>
      <color rgb="FF0000FF"/>
      <name val="Calibri"/>
      <family val="2"/>
    </font>
    <font>
      <b/>
      <sz val="10"/>
      <color theme="1"/>
      <name val="Arial"/>
      <family val="2"/>
    </font>
    <font>
      <b/>
      <sz val="11"/>
      <name val="Arial"/>
      <family val="2"/>
    </font>
    <font>
      <b/>
      <sz val="11"/>
      <color rgb="FFFF0000"/>
      <name val="Calibri"/>
      <family val="2"/>
    </font>
    <font>
      <sz val="10"/>
      <color rgb="FF0000FF"/>
      <name val="Arial"/>
      <family val="2"/>
    </font>
    <font>
      <sz val="24"/>
      <color rgb="FFFFFFFF"/>
      <name val="Verdana"/>
      <family val="2"/>
    </font>
  </fonts>
  <fills count="8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</fills>
  <borders count="33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155">
    <xf numFmtId="0" fontId="0" fillId="0" borderId="0" xfId="0"/>
    <xf numFmtId="0" fontId="4" fillId="0" borderId="0" xfId="0" applyFont="1"/>
    <xf numFmtId="0" fontId="6" fillId="0" borderId="0" xfId="0" applyFont="1"/>
    <xf numFmtId="0" fontId="0" fillId="0" borderId="2" xfId="0" applyBorder="1"/>
    <xf numFmtId="0" fontId="0" fillId="0" borderId="3" xfId="0" applyBorder="1"/>
    <xf numFmtId="0" fontId="7" fillId="0" borderId="0" xfId="0" applyFont="1" applyAlignment="1">
      <alignment vertical="center" wrapText="1"/>
    </xf>
    <xf numFmtId="0" fontId="0" fillId="0" borderId="6" xfId="0" applyBorder="1"/>
    <xf numFmtId="0" fontId="0" fillId="0" borderId="7" xfId="0" applyBorder="1"/>
    <xf numFmtId="0" fontId="0" fillId="0" borderId="10" xfId="0" applyBorder="1"/>
    <xf numFmtId="0" fontId="3" fillId="0" borderId="0" xfId="0" applyFont="1"/>
    <xf numFmtId="0" fontId="2" fillId="0" borderId="4" xfId="1" applyNumberFormat="1" applyFont="1" applyBorder="1" applyAlignment="1" applyProtection="1">
      <alignment horizontal="center" vertical="center"/>
      <protection locked="0" hidden="1"/>
    </xf>
    <xf numFmtId="0" fontId="9" fillId="0" borderId="0" xfId="0" applyFont="1"/>
    <xf numFmtId="0" fontId="10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14" fillId="0" borderId="5" xfId="0" applyFont="1" applyBorder="1" applyAlignment="1">
      <alignment horizontal="center" vertical="center" wrapText="1"/>
    </xf>
    <xf numFmtId="0" fontId="5" fillId="2" borderId="9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13" fillId="0" borderId="5" xfId="0" applyFont="1" applyBorder="1" applyAlignment="1">
      <alignment horizontal="center" vertical="center" wrapText="1"/>
    </xf>
    <xf numFmtId="0" fontId="2" fillId="3" borderId="5" xfId="1" applyNumberFormat="1" applyFont="1" applyFill="1" applyBorder="1" applyAlignment="1" applyProtection="1">
      <alignment horizontal="center" vertical="center"/>
      <protection locked="0" hidden="1"/>
    </xf>
    <xf numFmtId="0" fontId="16" fillId="0" borderId="5" xfId="0" applyFont="1" applyBorder="1" applyAlignment="1">
      <alignment horizontal="center" vertical="center" wrapText="1"/>
    </xf>
    <xf numFmtId="0" fontId="2" fillId="0" borderId="4" xfId="1" applyNumberFormat="1" applyFont="1" applyBorder="1" applyAlignment="1" applyProtection="1">
      <alignment horizontal="center" vertical="center"/>
    </xf>
    <xf numFmtId="164" fontId="8" fillId="0" borderId="12" xfId="0" applyNumberFormat="1" applyFont="1" applyBorder="1" applyAlignment="1">
      <alignment horizontal="center" vertical="center"/>
    </xf>
    <xf numFmtId="44" fontId="21" fillId="4" borderId="4" xfId="1" applyFont="1" applyFill="1" applyBorder="1" applyProtection="1"/>
    <xf numFmtId="164" fontId="21" fillId="5" borderId="14" xfId="1" applyNumberFormat="1" applyFont="1" applyFill="1" applyBorder="1" applyAlignment="1">
      <alignment horizontal="center" vertical="center"/>
    </xf>
    <xf numFmtId="164" fontId="21" fillId="5" borderId="14" xfId="1" applyNumberFormat="1" applyFont="1" applyFill="1" applyBorder="1" applyAlignment="1" applyProtection="1">
      <alignment horizontal="center" vertical="center"/>
    </xf>
    <xf numFmtId="164" fontId="15" fillId="0" borderId="13" xfId="1" applyNumberFormat="1" applyFont="1" applyBorder="1" applyAlignment="1" applyProtection="1">
      <alignment horizontal="center" vertical="center"/>
    </xf>
    <xf numFmtId="164" fontId="15" fillId="0" borderId="13" xfId="1" applyNumberFormat="1" applyFont="1" applyBorder="1" applyAlignment="1">
      <alignment horizontal="center" vertical="center"/>
    </xf>
    <xf numFmtId="44" fontId="21" fillId="4" borderId="4" xfId="0" applyNumberFormat="1" applyFont="1" applyFill="1" applyBorder="1" applyAlignment="1">
      <alignment horizontal="center" vertical="center"/>
    </xf>
    <xf numFmtId="164" fontId="15" fillId="0" borderId="6" xfId="1" applyNumberFormat="1" applyFont="1" applyBorder="1" applyAlignment="1">
      <alignment horizontal="center" vertical="center"/>
    </xf>
    <xf numFmtId="0" fontId="19" fillId="0" borderId="0" xfId="0" applyFont="1"/>
    <xf numFmtId="0" fontId="23" fillId="6" borderId="0" xfId="0" applyFont="1" applyFill="1" applyAlignment="1">
      <alignment horizontal="center" vertical="center"/>
    </xf>
    <xf numFmtId="0" fontId="23" fillId="0" borderId="0" xfId="0" applyFont="1"/>
    <xf numFmtId="0" fontId="27" fillId="0" borderId="18" xfId="0" applyFont="1" applyBorder="1" applyAlignment="1">
      <alignment horizontal="center" vertical="center"/>
    </xf>
    <xf numFmtId="0" fontId="24" fillId="0" borderId="22" xfId="0" applyFont="1" applyBorder="1" applyAlignment="1">
      <alignment horizontal="center" vertical="center"/>
    </xf>
    <xf numFmtId="44" fontId="24" fillId="0" borderId="22" xfId="1" applyFont="1" applyBorder="1" applyAlignment="1">
      <alignment vertical="center"/>
    </xf>
    <xf numFmtId="164" fontId="15" fillId="0" borderId="8" xfId="1" applyNumberFormat="1" applyFont="1" applyBorder="1" applyAlignment="1">
      <alignment horizontal="center" vertical="center"/>
    </xf>
    <xf numFmtId="164" fontId="21" fillId="5" borderId="8" xfId="1" applyNumberFormat="1" applyFont="1" applyFill="1" applyBorder="1" applyAlignment="1">
      <alignment horizontal="center" vertical="center"/>
    </xf>
    <xf numFmtId="164" fontId="21" fillId="5" borderId="27" xfId="1" applyNumberFormat="1" applyFont="1" applyFill="1" applyBorder="1" applyAlignment="1">
      <alignment horizontal="center" vertical="center"/>
    </xf>
    <xf numFmtId="0" fontId="25" fillId="2" borderId="20" xfId="0" applyFont="1" applyFill="1" applyBorder="1" applyAlignment="1">
      <alignment horizontal="center" vertical="center" wrapText="1"/>
    </xf>
    <xf numFmtId="0" fontId="25" fillId="2" borderId="26" xfId="0" applyFont="1" applyFill="1" applyBorder="1" applyAlignment="1">
      <alignment horizontal="center" vertical="center" wrapText="1"/>
    </xf>
    <xf numFmtId="44" fontId="25" fillId="2" borderId="21" xfId="1" applyFont="1" applyFill="1" applyBorder="1" applyAlignment="1">
      <alignment horizontal="center" vertical="center" wrapText="1"/>
    </xf>
    <xf numFmtId="164" fontId="15" fillId="0" borderId="4" xfId="1" applyNumberFormat="1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9" fillId="0" borderId="0" xfId="0" applyFont="1" applyAlignment="1">
      <alignment horizontal="center" vertical="center"/>
    </xf>
    <xf numFmtId="164" fontId="15" fillId="0" borderId="4" xfId="1" applyNumberFormat="1" applyFont="1" applyBorder="1" applyAlignment="1">
      <alignment horizontal="center" vertical="top"/>
    </xf>
    <xf numFmtId="164" fontId="21" fillId="5" borderId="4" xfId="1" applyNumberFormat="1" applyFont="1" applyFill="1" applyBorder="1" applyAlignment="1">
      <alignment horizontal="center" vertical="center"/>
    </xf>
    <xf numFmtId="0" fontId="0" fillId="0" borderId="15" xfId="0" applyBorder="1"/>
    <xf numFmtId="0" fontId="0" fillId="0" borderId="29" xfId="0" applyBorder="1"/>
    <xf numFmtId="0" fontId="0" fillId="0" borderId="16" xfId="0" applyBorder="1"/>
    <xf numFmtId="0" fontId="0" fillId="0" borderId="17" xfId="0" applyBorder="1"/>
    <xf numFmtId="0" fontId="0" fillId="0" borderId="18" xfId="0" applyBorder="1"/>
    <xf numFmtId="0" fontId="0" fillId="0" borderId="12" xfId="0" applyBorder="1"/>
    <xf numFmtId="0" fontId="0" fillId="0" borderId="19" xfId="0" applyBorder="1"/>
    <xf numFmtId="0" fontId="31" fillId="0" borderId="0" xfId="0" applyFont="1" applyAlignment="1">
      <alignment horizontal="left"/>
    </xf>
    <xf numFmtId="0" fontId="32" fillId="0" borderId="0" xfId="2" applyFont="1" applyFill="1" applyAlignment="1">
      <alignment horizontal="left"/>
    </xf>
    <xf numFmtId="0" fontId="27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7" fillId="2" borderId="0" xfId="0" applyFont="1" applyFill="1" applyAlignment="1">
      <alignment horizontal="right"/>
    </xf>
    <xf numFmtId="44" fontId="26" fillId="2" borderId="18" xfId="1" applyFont="1" applyFill="1" applyBorder="1" applyAlignment="1"/>
    <xf numFmtId="0" fontId="3" fillId="0" borderId="15" xfId="0" applyFont="1" applyBorder="1"/>
    <xf numFmtId="0" fontId="3" fillId="0" borderId="17" xfId="0" applyFont="1" applyBorder="1"/>
    <xf numFmtId="0" fontId="3" fillId="0" borderId="18" xfId="0" applyFont="1" applyBorder="1"/>
    <xf numFmtId="0" fontId="31" fillId="0" borderId="28" xfId="0" applyFont="1" applyBorder="1" applyAlignment="1">
      <alignment horizontal="center"/>
    </xf>
    <xf numFmtId="0" fontId="31" fillId="0" borderId="10" xfId="0" applyFont="1" applyBorder="1" applyAlignment="1">
      <alignment horizontal="center"/>
    </xf>
    <xf numFmtId="0" fontId="31" fillId="0" borderId="22" xfId="0" applyFont="1" applyBorder="1" applyAlignment="1">
      <alignment horizontal="center"/>
    </xf>
    <xf numFmtId="0" fontId="2" fillId="3" borderId="5" xfId="1" applyNumberFormat="1" applyFont="1" applyFill="1" applyBorder="1" applyAlignment="1" applyProtection="1">
      <alignment horizontal="center" vertical="center"/>
    </xf>
    <xf numFmtId="164" fontId="15" fillId="0" borderId="13" xfId="1" applyNumberFormat="1" applyFont="1" applyBorder="1" applyAlignment="1" applyProtection="1">
      <alignment horizontal="center"/>
    </xf>
    <xf numFmtId="0" fontId="3" fillId="0" borderId="0" xfId="0" applyFont="1" applyAlignment="1">
      <alignment horizontal="center" vertical="center"/>
    </xf>
    <xf numFmtId="0" fontId="26" fillId="2" borderId="17" xfId="0" applyFont="1" applyFill="1" applyBorder="1" applyAlignment="1">
      <alignment horizontal="right" vertical="center"/>
    </xf>
    <xf numFmtId="164" fontId="15" fillId="3" borderId="5" xfId="1" applyNumberFormat="1" applyFont="1" applyFill="1" applyBorder="1" applyAlignment="1" applyProtection="1">
      <alignment horizontal="center" vertical="center"/>
    </xf>
    <xf numFmtId="164" fontId="8" fillId="0" borderId="8" xfId="1" applyNumberFormat="1" applyFont="1" applyBorder="1" applyAlignment="1" applyProtection="1">
      <alignment horizontal="center" vertical="center"/>
    </xf>
    <xf numFmtId="44" fontId="8" fillId="0" borderId="4" xfId="0" applyNumberFormat="1" applyFont="1" applyBorder="1" applyAlignment="1">
      <alignment horizontal="center" vertical="center"/>
    </xf>
    <xf numFmtId="0" fontId="23" fillId="6" borderId="0" xfId="0" applyFont="1" applyFill="1" applyAlignment="1" applyProtection="1">
      <alignment horizontal="center" vertical="center"/>
      <protection locked="0"/>
    </xf>
    <xf numFmtId="164" fontId="15" fillId="0" borderId="6" xfId="1" applyNumberFormat="1" applyFont="1" applyBorder="1" applyAlignment="1" applyProtection="1">
      <alignment horizontal="center" vertical="center"/>
    </xf>
    <xf numFmtId="164" fontId="21" fillId="4" borderId="4" xfId="0" applyNumberFormat="1" applyFont="1" applyFill="1" applyBorder="1" applyAlignment="1">
      <alignment horizontal="center" vertical="center"/>
    </xf>
    <xf numFmtId="164" fontId="22" fillId="0" borderId="13" xfId="1" applyNumberFormat="1" applyFont="1" applyBorder="1" applyAlignment="1" applyProtection="1">
      <alignment horizontal="center" vertical="center"/>
    </xf>
    <xf numFmtId="44" fontId="0" fillId="0" borderId="0" xfId="1" applyFont="1" applyProtection="1"/>
    <xf numFmtId="164" fontId="28" fillId="5" borderId="14" xfId="1" applyNumberFormat="1" applyFont="1" applyFill="1" applyBorder="1" applyAlignment="1" applyProtection="1">
      <alignment horizontal="center"/>
    </xf>
    <xf numFmtId="164" fontId="21" fillId="5" borderId="14" xfId="1" applyNumberFormat="1" applyFont="1" applyFill="1" applyBorder="1" applyAlignment="1" applyProtection="1">
      <alignment horizontal="center"/>
    </xf>
    <xf numFmtId="164" fontId="15" fillId="0" borderId="8" xfId="1" applyNumberFormat="1" applyFont="1" applyBorder="1" applyAlignment="1" applyProtection="1">
      <alignment horizontal="center" vertical="center"/>
    </xf>
    <xf numFmtId="164" fontId="21" fillId="5" borderId="8" xfId="1" applyNumberFormat="1" applyFont="1" applyFill="1" applyBorder="1" applyAlignment="1" applyProtection="1">
      <alignment horizontal="center" vertical="center"/>
    </xf>
    <xf numFmtId="164" fontId="29" fillId="0" borderId="8" xfId="1" applyNumberFormat="1" applyFont="1" applyBorder="1" applyAlignment="1" applyProtection="1">
      <alignment horizontal="center" vertical="center"/>
    </xf>
    <xf numFmtId="164" fontId="21" fillId="5" borderId="27" xfId="1" applyNumberFormat="1" applyFont="1" applyFill="1" applyBorder="1" applyAlignment="1" applyProtection="1">
      <alignment horizontal="center" vertical="center"/>
    </xf>
    <xf numFmtId="0" fontId="27" fillId="0" borderId="0" xfId="0" applyFont="1" applyAlignment="1" applyProtection="1">
      <alignment horizontal="center" vertical="center"/>
      <protection locked="0"/>
    </xf>
    <xf numFmtId="0" fontId="23" fillId="0" borderId="0" xfId="0" applyFont="1" applyAlignment="1" applyProtection="1">
      <alignment horizontal="right"/>
      <protection locked="0"/>
    </xf>
    <xf numFmtId="0" fontId="33" fillId="7" borderId="29" xfId="0" applyFont="1" applyFill="1" applyBorder="1" applyProtection="1">
      <protection locked="0"/>
    </xf>
    <xf numFmtId="0" fontId="0" fillId="7" borderId="29" xfId="0" applyFill="1" applyBorder="1" applyProtection="1">
      <protection locked="0"/>
    </xf>
    <xf numFmtId="0" fontId="0" fillId="7" borderId="16" xfId="0" applyFill="1" applyBorder="1" applyProtection="1">
      <protection locked="0"/>
    </xf>
    <xf numFmtId="0" fontId="33" fillId="7" borderId="0" xfId="0" applyFont="1" applyFill="1" applyProtection="1">
      <protection locked="0"/>
    </xf>
    <xf numFmtId="0" fontId="0" fillId="7" borderId="0" xfId="0" applyFill="1" applyProtection="1">
      <protection locked="0"/>
    </xf>
    <xf numFmtId="0" fontId="0" fillId="7" borderId="3" xfId="0" applyFill="1" applyBorder="1" applyProtection="1">
      <protection locked="0"/>
    </xf>
    <xf numFmtId="165" fontId="33" fillId="7" borderId="0" xfId="0" applyNumberFormat="1" applyFont="1" applyFill="1" applyAlignment="1" applyProtection="1">
      <alignment horizontal="left"/>
      <protection locked="0"/>
    </xf>
    <xf numFmtId="0" fontId="34" fillId="7" borderId="0" xfId="0" applyFont="1" applyFill="1" applyProtection="1">
      <protection locked="0"/>
    </xf>
    <xf numFmtId="0" fontId="33" fillId="7" borderId="0" xfId="0" applyFont="1" applyFill="1" applyAlignment="1" applyProtection="1">
      <alignment horizontal="left"/>
      <protection locked="0"/>
    </xf>
    <xf numFmtId="0" fontId="23" fillId="7" borderId="0" xfId="0" applyFont="1" applyFill="1" applyProtection="1">
      <protection locked="0"/>
    </xf>
    <xf numFmtId="166" fontId="33" fillId="7" borderId="0" xfId="0" applyNumberFormat="1" applyFont="1" applyFill="1" applyProtection="1">
      <protection locked="0"/>
    </xf>
    <xf numFmtId="0" fontId="0" fillId="7" borderId="12" xfId="0" applyFill="1" applyBorder="1" applyProtection="1">
      <protection locked="0"/>
    </xf>
    <xf numFmtId="0" fontId="0" fillId="7" borderId="19" xfId="0" applyFill="1" applyBorder="1" applyProtection="1">
      <protection locked="0"/>
    </xf>
    <xf numFmtId="0" fontId="14" fillId="0" borderId="5" xfId="0" applyFont="1" applyBorder="1" applyAlignment="1">
      <alignment horizontal="center" wrapText="1"/>
    </xf>
    <xf numFmtId="0" fontId="0" fillId="0" borderId="0" xfId="0" applyProtection="1">
      <protection locked="0"/>
    </xf>
    <xf numFmtId="0" fontId="3" fillId="0" borderId="0" xfId="0" applyFont="1" applyProtection="1">
      <protection locked="0"/>
    </xf>
    <xf numFmtId="0" fontId="4" fillId="0" borderId="0" xfId="0" applyFont="1" applyProtection="1">
      <protection locked="0"/>
    </xf>
    <xf numFmtId="0" fontId="6" fillId="0" borderId="0" xfId="0" applyFont="1" applyProtection="1">
      <protection locked="0"/>
    </xf>
    <xf numFmtId="0" fontId="7" fillId="0" borderId="0" xfId="0" applyFont="1" applyAlignment="1" applyProtection="1">
      <alignment vertical="center" wrapText="1"/>
      <protection locked="0"/>
    </xf>
    <xf numFmtId="0" fontId="36" fillId="3" borderId="5" xfId="1" applyNumberFormat="1" applyFont="1" applyFill="1" applyBorder="1" applyAlignment="1" applyProtection="1">
      <alignment horizontal="center" vertical="center"/>
      <protection locked="0"/>
    </xf>
    <xf numFmtId="0" fontId="15" fillId="0" borderId="0" xfId="0" applyFont="1"/>
    <xf numFmtId="0" fontId="3" fillId="3" borderId="5" xfId="1" applyNumberFormat="1" applyFont="1" applyFill="1" applyBorder="1" applyAlignment="1" applyProtection="1">
      <alignment horizontal="center" vertical="center"/>
      <protection locked="0"/>
    </xf>
    <xf numFmtId="0" fontId="1" fillId="0" borderId="0" xfId="0" applyFont="1"/>
    <xf numFmtId="0" fontId="0" fillId="0" borderId="0" xfId="0" applyAlignment="1" applyProtection="1">
      <alignment horizontal="center"/>
      <protection locked="0"/>
    </xf>
    <xf numFmtId="0" fontId="3" fillId="0" borderId="0" xfId="0" applyFont="1" applyAlignment="1" applyProtection="1">
      <alignment horizontal="center"/>
      <protection locked="0"/>
    </xf>
    <xf numFmtId="44" fontId="8" fillId="4" borderId="4" xfId="0" applyNumberFormat="1" applyFont="1" applyFill="1" applyBorder="1" applyAlignment="1">
      <alignment horizontal="center" vertical="center"/>
    </xf>
    <xf numFmtId="0" fontId="37" fillId="0" borderId="0" xfId="0" applyFont="1"/>
    <xf numFmtId="0" fontId="5" fillId="2" borderId="9" xfId="0" applyFont="1" applyFill="1" applyBorder="1" applyAlignment="1">
      <alignment horizontal="right" vertical="center" indent="1"/>
    </xf>
    <xf numFmtId="0" fontId="2" fillId="3" borderId="4" xfId="1" applyNumberFormat="1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/>
    </xf>
    <xf numFmtId="164" fontId="31" fillId="2" borderId="0" xfId="0" applyNumberFormat="1" applyFont="1" applyFill="1"/>
    <xf numFmtId="0" fontId="12" fillId="0" borderId="30" xfId="0" applyFont="1" applyBorder="1" applyAlignment="1">
      <alignment horizontal="center" vertical="center" wrapText="1"/>
    </xf>
    <xf numFmtId="0" fontId="38" fillId="0" borderId="5" xfId="0" applyFont="1" applyBorder="1" applyAlignment="1">
      <alignment horizontal="center" vertical="center" wrapText="1"/>
    </xf>
    <xf numFmtId="0" fontId="13" fillId="0" borderId="10" xfId="0" applyFont="1" applyBorder="1" applyAlignment="1">
      <alignment horizontal="center" vertical="center" wrapText="1"/>
    </xf>
    <xf numFmtId="0" fontId="12" fillId="0" borderId="32" xfId="0" applyFont="1" applyBorder="1" applyAlignment="1">
      <alignment horizontal="center" vertical="center" wrapText="1"/>
    </xf>
    <xf numFmtId="0" fontId="13" fillId="0" borderId="11" xfId="0" applyFont="1" applyBorder="1" applyAlignment="1">
      <alignment horizontal="center" wrapText="1"/>
    </xf>
    <xf numFmtId="0" fontId="11" fillId="0" borderId="11" xfId="0" applyFont="1" applyBorder="1" applyAlignment="1">
      <alignment horizontal="center" vertical="center" wrapText="1"/>
    </xf>
    <xf numFmtId="0" fontId="11" fillId="0" borderId="11" xfId="0" applyFont="1" applyBorder="1" applyAlignment="1">
      <alignment vertical="center" wrapText="1"/>
    </xf>
    <xf numFmtId="0" fontId="11" fillId="0" borderId="5" xfId="0" applyFont="1" applyBorder="1" applyAlignment="1">
      <alignment horizontal="center" vertical="center" wrapText="1"/>
    </xf>
    <xf numFmtId="0" fontId="39" fillId="0" borderId="0" xfId="0" applyFont="1"/>
    <xf numFmtId="0" fontId="12" fillId="0" borderId="5" xfId="0" applyFont="1" applyBorder="1" applyAlignment="1">
      <alignment horizontal="center" vertical="center" wrapText="1"/>
    </xf>
    <xf numFmtId="164" fontId="15" fillId="0" borderId="6" xfId="1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167" fontId="3" fillId="0" borderId="0" xfId="0" applyNumberFormat="1" applyFont="1" applyAlignment="1" applyProtection="1">
      <alignment horizontal="center" vertical="center"/>
      <protection locked="0"/>
    </xf>
    <xf numFmtId="0" fontId="9" fillId="0" borderId="0" xfId="0" applyFont="1" applyAlignment="1">
      <alignment horizontal="right" vertical="center"/>
    </xf>
    <xf numFmtId="0" fontId="26" fillId="2" borderId="17" xfId="0" applyFont="1" applyFill="1" applyBorder="1" applyAlignment="1">
      <alignment horizontal="right" vertical="center"/>
    </xf>
    <xf numFmtId="44" fontId="27" fillId="2" borderId="28" xfId="1" applyFont="1" applyFill="1" applyBorder="1" applyAlignment="1" applyProtection="1">
      <alignment horizontal="center" vertical="center"/>
    </xf>
    <xf numFmtId="44" fontId="27" fillId="2" borderId="22" xfId="1" applyFont="1" applyFill="1" applyBorder="1" applyAlignment="1" applyProtection="1">
      <alignment horizontal="center" vertical="center"/>
    </xf>
    <xf numFmtId="0" fontId="26" fillId="2" borderId="15" xfId="0" applyFont="1" applyFill="1" applyBorder="1" applyAlignment="1">
      <alignment horizontal="right" vertical="center"/>
    </xf>
    <xf numFmtId="0" fontId="27" fillId="2" borderId="16" xfId="0" applyFont="1" applyFill="1" applyBorder="1" applyAlignment="1">
      <alignment horizontal="center" vertical="center"/>
    </xf>
    <xf numFmtId="0" fontId="27" fillId="2" borderId="3" xfId="0" applyFont="1" applyFill="1" applyBorder="1" applyAlignment="1">
      <alignment horizontal="center" vertical="center"/>
    </xf>
    <xf numFmtId="44" fontId="27" fillId="2" borderId="28" xfId="1" applyFont="1" applyFill="1" applyBorder="1" applyAlignment="1">
      <alignment horizontal="center" vertical="center"/>
    </xf>
    <xf numFmtId="44" fontId="27" fillId="2" borderId="22" xfId="1" applyFont="1" applyFill="1" applyBorder="1" applyAlignment="1">
      <alignment horizontal="center" vertical="center"/>
    </xf>
    <xf numFmtId="0" fontId="24" fillId="0" borderId="18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4" fillId="0" borderId="19" xfId="0" applyFont="1" applyBorder="1" applyAlignment="1">
      <alignment horizontal="center" vertical="center"/>
    </xf>
    <xf numFmtId="44" fontId="30" fillId="2" borderId="28" xfId="1" applyFont="1" applyFill="1" applyBorder="1" applyAlignment="1">
      <alignment horizontal="center" vertical="center"/>
    </xf>
    <xf numFmtId="44" fontId="30" fillId="2" borderId="22" xfId="1" applyFont="1" applyFill="1" applyBorder="1" applyAlignment="1">
      <alignment horizontal="center" vertical="center"/>
    </xf>
    <xf numFmtId="0" fontId="30" fillId="2" borderId="3" xfId="0" applyFont="1" applyFill="1" applyBorder="1" applyAlignment="1">
      <alignment horizontal="center" vertical="center"/>
    </xf>
    <xf numFmtId="0" fontId="30" fillId="2" borderId="19" xfId="0" applyFont="1" applyFill="1" applyBorder="1" applyAlignment="1">
      <alignment horizontal="center" vertical="center"/>
    </xf>
    <xf numFmtId="0" fontId="25" fillId="2" borderId="23" xfId="0" applyFont="1" applyFill="1" applyBorder="1" applyAlignment="1">
      <alignment horizontal="center" vertical="center" wrapText="1"/>
    </xf>
    <xf numFmtId="0" fontId="25" fillId="2" borderId="24" xfId="0" applyFont="1" applyFill="1" applyBorder="1" applyAlignment="1">
      <alignment horizontal="center" vertical="center" wrapText="1"/>
    </xf>
    <xf numFmtId="0" fontId="25" fillId="2" borderId="25" xfId="0" applyFont="1" applyFill="1" applyBorder="1" applyAlignment="1">
      <alignment horizontal="center" vertical="center" wrapText="1"/>
    </xf>
    <xf numFmtId="0" fontId="23" fillId="6" borderId="0" xfId="0" applyFont="1" applyFill="1" applyAlignment="1" applyProtection="1">
      <alignment horizontal="center"/>
      <protection locked="0"/>
    </xf>
    <xf numFmtId="0" fontId="23" fillId="6" borderId="0" xfId="0" applyFont="1" applyFill="1" applyAlignment="1">
      <alignment horizontal="center"/>
    </xf>
    <xf numFmtId="0" fontId="10" fillId="0" borderId="30" xfId="0" applyFont="1" applyBorder="1" applyAlignment="1">
      <alignment horizontal="center" vertical="center" wrapText="1"/>
    </xf>
    <xf numFmtId="0" fontId="10" fillId="0" borderId="31" xfId="0" applyFont="1" applyBorder="1" applyAlignment="1">
      <alignment horizontal="center" vertical="center" wrapText="1"/>
    </xf>
    <xf numFmtId="0" fontId="14" fillId="0" borderId="30" xfId="0" applyFont="1" applyBorder="1" applyAlignment="1">
      <alignment horizontal="center" vertical="center" wrapText="1"/>
    </xf>
    <xf numFmtId="0" fontId="14" fillId="0" borderId="31" xfId="0" applyFont="1" applyBorder="1" applyAlignment="1">
      <alignment horizontal="center" vertical="center" wrapText="1"/>
    </xf>
  </cellXfs>
  <cellStyles count="3">
    <cellStyle name="Lien hypertexte" xfId="2" builtinId="8"/>
    <cellStyle name="Monétaire" xfId="1" builtinId="4"/>
    <cellStyle name="Normal" xfId="0" builtinId="0"/>
  </cellStyles>
  <dxfs count="192"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99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99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99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99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auto="1"/>
      </font>
      <fill>
        <patternFill>
          <bgColor theme="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0"/>
      </font>
      <fill>
        <patternFill>
          <bgColor rgb="FF92D050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99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99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CC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CC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ont>
        <color rgb="FFFF6600"/>
      </font>
      <fill>
        <patternFill>
          <bgColor rgb="FFFFFFCC"/>
        </patternFill>
      </fill>
    </dxf>
    <dxf>
      <font>
        <color theme="9" tint="-0.24994659260841701"/>
      </font>
      <fill>
        <patternFill>
          <bgColor theme="9" tint="0.59996337778862885"/>
        </patternFill>
      </fill>
    </dxf>
    <dxf>
      <fill>
        <patternFill>
          <bgColor rgb="FFFFFFCC"/>
        </patternFill>
      </fill>
    </dxf>
  </dxfs>
  <tableStyles count="0" defaultTableStyle="TableStyleMedium2" defaultPivotStyle="PivotStyleLight16"/>
  <colors>
    <mruColors>
      <color rgb="FF0000FF"/>
      <color rgb="FFFFFFCC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26" Type="http://schemas.openxmlformats.org/officeDocument/2006/relationships/image" Target="../media/image27.jpeg"/><Relationship Id="rId39" Type="http://schemas.openxmlformats.org/officeDocument/2006/relationships/image" Target="../media/image39.png"/><Relationship Id="rId21" Type="http://schemas.openxmlformats.org/officeDocument/2006/relationships/image" Target="../media/image22.jpeg"/><Relationship Id="rId34" Type="http://schemas.openxmlformats.org/officeDocument/2006/relationships/image" Target="../media/image34.gif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gif"/><Relationship Id="rId55" Type="http://schemas.openxmlformats.org/officeDocument/2006/relationships/image" Target="../media/image55.png"/><Relationship Id="rId7" Type="http://schemas.openxmlformats.org/officeDocument/2006/relationships/image" Target="../media/image8.jpeg"/><Relationship Id="rId12" Type="http://schemas.openxmlformats.org/officeDocument/2006/relationships/image" Target="../media/image13.jpeg"/><Relationship Id="rId17" Type="http://schemas.openxmlformats.org/officeDocument/2006/relationships/image" Target="../media/image18.jpeg"/><Relationship Id="rId25" Type="http://schemas.openxmlformats.org/officeDocument/2006/relationships/image" Target="../media/image26.jpeg"/><Relationship Id="rId33" Type="http://schemas.openxmlformats.org/officeDocument/2006/relationships/image" Target="../media/image33.gif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4.png"/><Relationship Id="rId16" Type="http://schemas.openxmlformats.org/officeDocument/2006/relationships/image" Target="../media/image17.jpeg"/><Relationship Id="rId20" Type="http://schemas.openxmlformats.org/officeDocument/2006/relationships/image" Target="../media/image21.jpeg"/><Relationship Id="rId29" Type="http://schemas.openxmlformats.org/officeDocument/2006/relationships/image" Target="../media/image30.jpeg"/><Relationship Id="rId41" Type="http://schemas.openxmlformats.org/officeDocument/2006/relationships/image" Target="../media/image41.gif"/><Relationship Id="rId54" Type="http://schemas.openxmlformats.org/officeDocument/2006/relationships/image" Target="../media/image54.png"/><Relationship Id="rId1" Type="http://schemas.openxmlformats.org/officeDocument/2006/relationships/image" Target="../media/image3.png"/><Relationship Id="rId6" Type="http://schemas.openxmlformats.org/officeDocument/2006/relationships/image" Target="../media/image7.jpeg"/><Relationship Id="rId11" Type="http://schemas.openxmlformats.org/officeDocument/2006/relationships/image" Target="../media/image12.jpeg"/><Relationship Id="rId24" Type="http://schemas.openxmlformats.org/officeDocument/2006/relationships/image" Target="../media/image25.jpeg"/><Relationship Id="rId32" Type="http://schemas.openxmlformats.org/officeDocument/2006/relationships/image" Target="../media/image32.gif"/><Relationship Id="rId37" Type="http://schemas.openxmlformats.org/officeDocument/2006/relationships/image" Target="../media/image37.gif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53" Type="http://schemas.openxmlformats.org/officeDocument/2006/relationships/image" Target="../media/image53.gif"/><Relationship Id="rId5" Type="http://schemas.openxmlformats.org/officeDocument/2006/relationships/image" Target="../media/image6.gif"/><Relationship Id="rId15" Type="http://schemas.openxmlformats.org/officeDocument/2006/relationships/image" Target="../media/image16.jpeg"/><Relationship Id="rId23" Type="http://schemas.openxmlformats.org/officeDocument/2006/relationships/image" Target="../media/image24.jpeg"/><Relationship Id="rId28" Type="http://schemas.openxmlformats.org/officeDocument/2006/relationships/image" Target="../media/image29.jpeg"/><Relationship Id="rId36" Type="http://schemas.openxmlformats.org/officeDocument/2006/relationships/image" Target="../media/image36.gif"/><Relationship Id="rId49" Type="http://schemas.openxmlformats.org/officeDocument/2006/relationships/image" Target="../media/image49.gif"/><Relationship Id="rId57" Type="http://schemas.microsoft.com/office/2007/relationships/hdphoto" Target="../media/hdphoto2.wdp"/><Relationship Id="rId10" Type="http://schemas.openxmlformats.org/officeDocument/2006/relationships/image" Target="../media/image11.jpeg"/><Relationship Id="rId19" Type="http://schemas.openxmlformats.org/officeDocument/2006/relationships/image" Target="../media/image20.jpeg"/><Relationship Id="rId31" Type="http://schemas.openxmlformats.org/officeDocument/2006/relationships/image" Target="../media/image2.png"/><Relationship Id="rId44" Type="http://schemas.openxmlformats.org/officeDocument/2006/relationships/image" Target="../media/image44.gif"/><Relationship Id="rId52" Type="http://schemas.openxmlformats.org/officeDocument/2006/relationships/image" Target="../media/image52.gif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4" Type="http://schemas.openxmlformats.org/officeDocument/2006/relationships/image" Target="../media/image15.jpeg"/><Relationship Id="rId22" Type="http://schemas.openxmlformats.org/officeDocument/2006/relationships/image" Target="../media/image23.jpeg"/><Relationship Id="rId27" Type="http://schemas.openxmlformats.org/officeDocument/2006/relationships/image" Target="../media/image28.jpeg"/><Relationship Id="rId30" Type="http://schemas.openxmlformats.org/officeDocument/2006/relationships/image" Target="../media/image31.jpeg"/><Relationship Id="rId35" Type="http://schemas.openxmlformats.org/officeDocument/2006/relationships/image" Target="../media/image35.gif"/><Relationship Id="rId43" Type="http://schemas.openxmlformats.org/officeDocument/2006/relationships/image" Target="../media/image43.gif"/><Relationship Id="rId48" Type="http://schemas.openxmlformats.org/officeDocument/2006/relationships/image" Target="../media/image48.gif"/><Relationship Id="rId56" Type="http://schemas.openxmlformats.org/officeDocument/2006/relationships/image" Target="../media/image56.png"/><Relationship Id="rId8" Type="http://schemas.openxmlformats.org/officeDocument/2006/relationships/image" Target="../media/image9.jpeg"/><Relationship Id="rId51" Type="http://schemas.openxmlformats.org/officeDocument/2006/relationships/image" Target="../media/image51.gif"/><Relationship Id="rId3" Type="http://schemas.microsoft.com/office/2007/relationships/hdphoto" Target="../media/hdphoto1.wdp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13" Type="http://schemas.openxmlformats.org/officeDocument/2006/relationships/image" Target="../media/image34.gif"/><Relationship Id="rId18" Type="http://schemas.openxmlformats.org/officeDocument/2006/relationships/image" Target="../media/image39.png"/><Relationship Id="rId26" Type="http://schemas.openxmlformats.org/officeDocument/2006/relationships/image" Target="../media/image47.png"/><Relationship Id="rId3" Type="http://schemas.openxmlformats.org/officeDocument/2006/relationships/image" Target="../media/image58.png"/><Relationship Id="rId21" Type="http://schemas.openxmlformats.org/officeDocument/2006/relationships/image" Target="../media/image42.png"/><Relationship Id="rId34" Type="http://schemas.openxmlformats.org/officeDocument/2006/relationships/image" Target="../media/image55.png"/><Relationship Id="rId7" Type="http://schemas.openxmlformats.org/officeDocument/2006/relationships/image" Target="../media/image61.jpeg"/><Relationship Id="rId12" Type="http://schemas.openxmlformats.org/officeDocument/2006/relationships/image" Target="../media/image33.gif"/><Relationship Id="rId17" Type="http://schemas.openxmlformats.org/officeDocument/2006/relationships/image" Target="../media/image38.png"/><Relationship Id="rId25" Type="http://schemas.openxmlformats.org/officeDocument/2006/relationships/image" Target="../media/image6.gif"/><Relationship Id="rId33" Type="http://schemas.openxmlformats.org/officeDocument/2006/relationships/image" Target="../media/image54.png"/><Relationship Id="rId2" Type="http://schemas.openxmlformats.org/officeDocument/2006/relationships/image" Target="../media/image57.jpeg"/><Relationship Id="rId16" Type="http://schemas.openxmlformats.org/officeDocument/2006/relationships/image" Target="../media/image37.gif"/><Relationship Id="rId20" Type="http://schemas.openxmlformats.org/officeDocument/2006/relationships/image" Target="../media/image41.gif"/><Relationship Id="rId29" Type="http://schemas.openxmlformats.org/officeDocument/2006/relationships/image" Target="../media/image50.gif"/><Relationship Id="rId1" Type="http://schemas.openxmlformats.org/officeDocument/2006/relationships/image" Target="../media/image44.gif"/><Relationship Id="rId6" Type="http://schemas.openxmlformats.org/officeDocument/2006/relationships/image" Target="../media/image60.jpeg"/><Relationship Id="rId11" Type="http://schemas.openxmlformats.org/officeDocument/2006/relationships/image" Target="../media/image32.gif"/><Relationship Id="rId24" Type="http://schemas.openxmlformats.org/officeDocument/2006/relationships/image" Target="../media/image46.png"/><Relationship Id="rId32" Type="http://schemas.openxmlformats.org/officeDocument/2006/relationships/image" Target="../media/image53.gif"/><Relationship Id="rId5" Type="http://schemas.openxmlformats.org/officeDocument/2006/relationships/image" Target="../media/image59.jpeg"/><Relationship Id="rId15" Type="http://schemas.openxmlformats.org/officeDocument/2006/relationships/image" Target="../media/image36.gif"/><Relationship Id="rId23" Type="http://schemas.openxmlformats.org/officeDocument/2006/relationships/image" Target="../media/image45.png"/><Relationship Id="rId28" Type="http://schemas.openxmlformats.org/officeDocument/2006/relationships/image" Target="../media/image49.gif"/><Relationship Id="rId10" Type="http://schemas.openxmlformats.org/officeDocument/2006/relationships/image" Target="../media/image2.png"/><Relationship Id="rId19" Type="http://schemas.openxmlformats.org/officeDocument/2006/relationships/image" Target="../media/image40.jpeg"/><Relationship Id="rId31" Type="http://schemas.openxmlformats.org/officeDocument/2006/relationships/image" Target="../media/image52.gif"/><Relationship Id="rId4" Type="http://schemas.openxmlformats.org/officeDocument/2006/relationships/hyperlink" Target="../Documents/Collection%20Pi&#232;ces%2018%20Avril%202022/Collect&#176;%20EUROS/00%20Image/2005%20Autriche.jpg" TargetMode="External"/><Relationship Id="rId9" Type="http://schemas.openxmlformats.org/officeDocument/2006/relationships/image" Target="../media/image63.jpeg"/><Relationship Id="rId14" Type="http://schemas.openxmlformats.org/officeDocument/2006/relationships/image" Target="../media/image35.gif"/><Relationship Id="rId22" Type="http://schemas.openxmlformats.org/officeDocument/2006/relationships/image" Target="../media/image43.gif"/><Relationship Id="rId27" Type="http://schemas.openxmlformats.org/officeDocument/2006/relationships/image" Target="../media/image48.gif"/><Relationship Id="rId30" Type="http://schemas.openxmlformats.org/officeDocument/2006/relationships/image" Target="../media/image51.gif"/><Relationship Id="rId35" Type="http://schemas.openxmlformats.org/officeDocument/2006/relationships/image" Target="../media/image64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jpeg"/><Relationship Id="rId18" Type="http://schemas.openxmlformats.org/officeDocument/2006/relationships/image" Target="../media/image81.jpeg"/><Relationship Id="rId26" Type="http://schemas.openxmlformats.org/officeDocument/2006/relationships/image" Target="../media/image32.gif"/><Relationship Id="rId39" Type="http://schemas.openxmlformats.org/officeDocument/2006/relationships/image" Target="../media/image46.png"/><Relationship Id="rId21" Type="http://schemas.openxmlformats.org/officeDocument/2006/relationships/image" Target="../media/image84.jpeg"/><Relationship Id="rId34" Type="http://schemas.openxmlformats.org/officeDocument/2006/relationships/image" Target="../media/image41.gif"/><Relationship Id="rId42" Type="http://schemas.openxmlformats.org/officeDocument/2006/relationships/image" Target="../media/image48.gif"/><Relationship Id="rId47" Type="http://schemas.openxmlformats.org/officeDocument/2006/relationships/image" Target="../media/image53.gif"/><Relationship Id="rId50" Type="http://schemas.openxmlformats.org/officeDocument/2006/relationships/image" Target="../media/image89.jpeg"/><Relationship Id="rId55" Type="http://schemas.openxmlformats.org/officeDocument/2006/relationships/image" Target="../media/image93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80.jpeg"/><Relationship Id="rId25" Type="http://schemas.openxmlformats.org/officeDocument/2006/relationships/image" Target="../media/image2.png"/><Relationship Id="rId33" Type="http://schemas.openxmlformats.org/officeDocument/2006/relationships/image" Target="../media/image39.png"/><Relationship Id="rId38" Type="http://schemas.openxmlformats.org/officeDocument/2006/relationships/image" Target="../media/image45.png"/><Relationship Id="rId46" Type="http://schemas.openxmlformats.org/officeDocument/2006/relationships/image" Target="../media/image52.gif"/><Relationship Id="rId2" Type="http://schemas.openxmlformats.org/officeDocument/2006/relationships/image" Target="../media/image66.jpeg"/><Relationship Id="rId16" Type="http://schemas.openxmlformats.org/officeDocument/2006/relationships/image" Target="../media/image79.jpeg"/><Relationship Id="rId20" Type="http://schemas.openxmlformats.org/officeDocument/2006/relationships/image" Target="../media/image83.jpeg"/><Relationship Id="rId29" Type="http://schemas.openxmlformats.org/officeDocument/2006/relationships/image" Target="../media/image35.gif"/><Relationship Id="rId41" Type="http://schemas.openxmlformats.org/officeDocument/2006/relationships/image" Target="../media/image47.png"/><Relationship Id="rId54" Type="http://schemas.openxmlformats.org/officeDocument/2006/relationships/image" Target="../media/image55.png"/><Relationship Id="rId1" Type="http://schemas.openxmlformats.org/officeDocument/2006/relationships/image" Target="../media/image65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24" Type="http://schemas.openxmlformats.org/officeDocument/2006/relationships/image" Target="../media/image87.jpeg"/><Relationship Id="rId32" Type="http://schemas.openxmlformats.org/officeDocument/2006/relationships/image" Target="../media/image38.png"/><Relationship Id="rId37" Type="http://schemas.openxmlformats.org/officeDocument/2006/relationships/image" Target="../media/image44.gif"/><Relationship Id="rId40" Type="http://schemas.openxmlformats.org/officeDocument/2006/relationships/image" Target="../media/image6.gif"/><Relationship Id="rId45" Type="http://schemas.openxmlformats.org/officeDocument/2006/relationships/image" Target="../media/image51.gif"/><Relationship Id="rId53" Type="http://schemas.openxmlformats.org/officeDocument/2006/relationships/image" Target="../media/image92.jpeg"/><Relationship Id="rId5" Type="http://schemas.openxmlformats.org/officeDocument/2006/relationships/image" Target="../media/image68.jpeg"/><Relationship Id="rId15" Type="http://schemas.openxmlformats.org/officeDocument/2006/relationships/image" Target="../media/image78.jpeg"/><Relationship Id="rId23" Type="http://schemas.openxmlformats.org/officeDocument/2006/relationships/image" Target="../media/image86.jpeg"/><Relationship Id="rId28" Type="http://schemas.openxmlformats.org/officeDocument/2006/relationships/image" Target="../media/image34.gif"/><Relationship Id="rId36" Type="http://schemas.openxmlformats.org/officeDocument/2006/relationships/image" Target="../media/image43.gif"/><Relationship Id="rId49" Type="http://schemas.openxmlformats.org/officeDocument/2006/relationships/image" Target="../media/image88.jpeg"/><Relationship Id="rId10" Type="http://schemas.openxmlformats.org/officeDocument/2006/relationships/image" Target="../media/image73.jpeg"/><Relationship Id="rId19" Type="http://schemas.openxmlformats.org/officeDocument/2006/relationships/image" Target="../media/image82.jpeg"/><Relationship Id="rId31" Type="http://schemas.openxmlformats.org/officeDocument/2006/relationships/image" Target="../media/image37.gif"/><Relationship Id="rId44" Type="http://schemas.openxmlformats.org/officeDocument/2006/relationships/image" Target="../media/image50.gif"/><Relationship Id="rId52" Type="http://schemas.openxmlformats.org/officeDocument/2006/relationships/image" Target="../media/image91.jpe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77.jpeg"/><Relationship Id="rId22" Type="http://schemas.openxmlformats.org/officeDocument/2006/relationships/image" Target="../media/image85.jpeg"/><Relationship Id="rId27" Type="http://schemas.openxmlformats.org/officeDocument/2006/relationships/image" Target="../media/image33.gif"/><Relationship Id="rId30" Type="http://schemas.openxmlformats.org/officeDocument/2006/relationships/image" Target="../media/image36.gif"/><Relationship Id="rId35" Type="http://schemas.openxmlformats.org/officeDocument/2006/relationships/image" Target="../media/image42.png"/><Relationship Id="rId43" Type="http://schemas.openxmlformats.org/officeDocument/2006/relationships/image" Target="../media/image49.gif"/><Relationship Id="rId48" Type="http://schemas.openxmlformats.org/officeDocument/2006/relationships/image" Target="../media/image54.png"/><Relationship Id="rId56" Type="http://schemas.openxmlformats.org/officeDocument/2006/relationships/image" Target="../media/image94.jpeg"/><Relationship Id="rId8" Type="http://schemas.openxmlformats.org/officeDocument/2006/relationships/image" Target="../media/image71.jpeg"/><Relationship Id="rId51" Type="http://schemas.openxmlformats.org/officeDocument/2006/relationships/image" Target="../media/image90.jpeg"/><Relationship Id="rId3" Type="http://schemas.openxmlformats.org/officeDocument/2006/relationships/image" Target="../media/image40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emf"/><Relationship Id="rId13" Type="http://schemas.openxmlformats.org/officeDocument/2006/relationships/image" Target="../media/image37.gif"/><Relationship Id="rId18" Type="http://schemas.openxmlformats.org/officeDocument/2006/relationships/image" Target="../media/image42.png"/><Relationship Id="rId26" Type="http://schemas.openxmlformats.org/officeDocument/2006/relationships/image" Target="../media/image49.gif"/><Relationship Id="rId3" Type="http://schemas.openxmlformats.org/officeDocument/2006/relationships/image" Target="../media/image96.jpeg"/><Relationship Id="rId21" Type="http://schemas.openxmlformats.org/officeDocument/2006/relationships/image" Target="../media/image45.png"/><Relationship Id="rId34" Type="http://schemas.microsoft.com/office/2007/relationships/hdphoto" Target="../media/hdphoto3.wdp"/><Relationship Id="rId7" Type="http://schemas.openxmlformats.org/officeDocument/2006/relationships/image" Target="../media/image2.png"/><Relationship Id="rId12" Type="http://schemas.openxmlformats.org/officeDocument/2006/relationships/image" Target="../media/image36.gif"/><Relationship Id="rId17" Type="http://schemas.openxmlformats.org/officeDocument/2006/relationships/image" Target="../media/image41.gif"/><Relationship Id="rId25" Type="http://schemas.openxmlformats.org/officeDocument/2006/relationships/image" Target="../media/image48.gif"/><Relationship Id="rId33" Type="http://schemas.openxmlformats.org/officeDocument/2006/relationships/image" Target="../media/image101.png"/><Relationship Id="rId2" Type="http://schemas.openxmlformats.org/officeDocument/2006/relationships/image" Target="../media/image95.jpeg"/><Relationship Id="rId16" Type="http://schemas.openxmlformats.org/officeDocument/2006/relationships/image" Target="../media/image40.jpeg"/><Relationship Id="rId20" Type="http://schemas.openxmlformats.org/officeDocument/2006/relationships/image" Target="../media/image44.gif"/><Relationship Id="rId29" Type="http://schemas.openxmlformats.org/officeDocument/2006/relationships/image" Target="../media/image52.gif"/><Relationship Id="rId1" Type="http://schemas.openxmlformats.org/officeDocument/2006/relationships/image" Target="../media/image33.gif"/><Relationship Id="rId6" Type="http://schemas.openxmlformats.org/officeDocument/2006/relationships/image" Target="../media/image99.jpeg"/><Relationship Id="rId11" Type="http://schemas.openxmlformats.org/officeDocument/2006/relationships/image" Target="../media/image35.gif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5" Type="http://schemas.openxmlformats.org/officeDocument/2006/relationships/image" Target="../media/image98.jpeg"/><Relationship Id="rId15" Type="http://schemas.openxmlformats.org/officeDocument/2006/relationships/image" Target="../media/image39.png"/><Relationship Id="rId23" Type="http://schemas.openxmlformats.org/officeDocument/2006/relationships/image" Target="../media/image6.gif"/><Relationship Id="rId28" Type="http://schemas.openxmlformats.org/officeDocument/2006/relationships/image" Target="../media/image51.gif"/><Relationship Id="rId10" Type="http://schemas.openxmlformats.org/officeDocument/2006/relationships/image" Target="../media/image34.gif"/><Relationship Id="rId19" Type="http://schemas.openxmlformats.org/officeDocument/2006/relationships/image" Target="../media/image43.gif"/><Relationship Id="rId31" Type="http://schemas.openxmlformats.org/officeDocument/2006/relationships/image" Target="../media/image54.png"/><Relationship Id="rId4" Type="http://schemas.openxmlformats.org/officeDocument/2006/relationships/image" Target="../media/image97.jpeg"/><Relationship Id="rId9" Type="http://schemas.openxmlformats.org/officeDocument/2006/relationships/image" Target="../media/image32.gif"/><Relationship Id="rId14" Type="http://schemas.openxmlformats.org/officeDocument/2006/relationships/image" Target="../media/image38.png"/><Relationship Id="rId22" Type="http://schemas.openxmlformats.org/officeDocument/2006/relationships/image" Target="../media/image46.png"/><Relationship Id="rId27" Type="http://schemas.openxmlformats.org/officeDocument/2006/relationships/image" Target="../media/image50.gif"/><Relationship Id="rId30" Type="http://schemas.openxmlformats.org/officeDocument/2006/relationships/image" Target="../media/image53.gi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png"/><Relationship Id="rId13" Type="http://schemas.openxmlformats.org/officeDocument/2006/relationships/image" Target="../media/image43.gif"/><Relationship Id="rId18" Type="http://schemas.openxmlformats.org/officeDocument/2006/relationships/image" Target="../media/image47.png"/><Relationship Id="rId26" Type="http://schemas.openxmlformats.org/officeDocument/2006/relationships/image" Target="../media/image102.png"/><Relationship Id="rId3" Type="http://schemas.openxmlformats.org/officeDocument/2006/relationships/image" Target="../media/image33.gif"/><Relationship Id="rId21" Type="http://schemas.openxmlformats.org/officeDocument/2006/relationships/image" Target="../media/image50.gif"/><Relationship Id="rId7" Type="http://schemas.openxmlformats.org/officeDocument/2006/relationships/image" Target="../media/image37.gif"/><Relationship Id="rId12" Type="http://schemas.openxmlformats.org/officeDocument/2006/relationships/image" Target="../media/image42.png"/><Relationship Id="rId17" Type="http://schemas.openxmlformats.org/officeDocument/2006/relationships/image" Target="../media/image6.gif"/><Relationship Id="rId25" Type="http://schemas.openxmlformats.org/officeDocument/2006/relationships/image" Target="../media/image54.png"/><Relationship Id="rId2" Type="http://schemas.openxmlformats.org/officeDocument/2006/relationships/image" Target="../media/image32.gif"/><Relationship Id="rId16" Type="http://schemas.openxmlformats.org/officeDocument/2006/relationships/image" Target="../media/image46.png"/><Relationship Id="rId20" Type="http://schemas.openxmlformats.org/officeDocument/2006/relationships/image" Target="../media/image49.gif"/><Relationship Id="rId29" Type="http://schemas.microsoft.com/office/2007/relationships/hdphoto" Target="../media/hdphoto4.wdp"/><Relationship Id="rId1" Type="http://schemas.openxmlformats.org/officeDocument/2006/relationships/image" Target="../media/image2.png"/><Relationship Id="rId6" Type="http://schemas.openxmlformats.org/officeDocument/2006/relationships/image" Target="../media/image36.gif"/><Relationship Id="rId11" Type="http://schemas.openxmlformats.org/officeDocument/2006/relationships/image" Target="../media/image41.gif"/><Relationship Id="rId24" Type="http://schemas.openxmlformats.org/officeDocument/2006/relationships/image" Target="../media/image53.gif"/><Relationship Id="rId5" Type="http://schemas.openxmlformats.org/officeDocument/2006/relationships/image" Target="../media/image35.gif"/><Relationship Id="rId15" Type="http://schemas.openxmlformats.org/officeDocument/2006/relationships/image" Target="../media/image45.png"/><Relationship Id="rId23" Type="http://schemas.openxmlformats.org/officeDocument/2006/relationships/image" Target="../media/image52.gif"/><Relationship Id="rId28" Type="http://schemas.openxmlformats.org/officeDocument/2006/relationships/image" Target="../media/image104.png"/><Relationship Id="rId10" Type="http://schemas.openxmlformats.org/officeDocument/2006/relationships/image" Target="../media/image40.jpeg"/><Relationship Id="rId19" Type="http://schemas.openxmlformats.org/officeDocument/2006/relationships/image" Target="../media/image48.gif"/><Relationship Id="rId4" Type="http://schemas.openxmlformats.org/officeDocument/2006/relationships/image" Target="../media/image34.gif"/><Relationship Id="rId9" Type="http://schemas.openxmlformats.org/officeDocument/2006/relationships/image" Target="../media/image39.png"/><Relationship Id="rId14" Type="http://schemas.openxmlformats.org/officeDocument/2006/relationships/image" Target="../media/image44.gif"/><Relationship Id="rId22" Type="http://schemas.openxmlformats.org/officeDocument/2006/relationships/image" Target="../media/image51.gif"/><Relationship Id="rId27" Type="http://schemas.openxmlformats.org/officeDocument/2006/relationships/image" Target="../media/image103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6.jpeg"/><Relationship Id="rId18" Type="http://schemas.openxmlformats.org/officeDocument/2006/relationships/image" Target="../media/image98.jpeg"/><Relationship Id="rId26" Type="http://schemas.openxmlformats.org/officeDocument/2006/relationships/image" Target="../media/image37.gif"/><Relationship Id="rId39" Type="http://schemas.openxmlformats.org/officeDocument/2006/relationships/image" Target="../media/image49.gif"/><Relationship Id="rId3" Type="http://schemas.openxmlformats.org/officeDocument/2006/relationships/image" Target="../media/image106.jpeg"/><Relationship Id="rId21" Type="http://schemas.openxmlformats.org/officeDocument/2006/relationships/image" Target="../media/image2.png"/><Relationship Id="rId34" Type="http://schemas.openxmlformats.org/officeDocument/2006/relationships/image" Target="../media/image45.png"/><Relationship Id="rId42" Type="http://schemas.openxmlformats.org/officeDocument/2006/relationships/image" Target="../media/image52.gif"/><Relationship Id="rId47" Type="http://schemas.openxmlformats.org/officeDocument/2006/relationships/image" Target="../media/image121.png"/><Relationship Id="rId50" Type="http://schemas.openxmlformats.org/officeDocument/2006/relationships/image" Target="../media/image123.png"/><Relationship Id="rId7" Type="http://schemas.openxmlformats.org/officeDocument/2006/relationships/image" Target="../media/image110.jpeg"/><Relationship Id="rId12" Type="http://schemas.openxmlformats.org/officeDocument/2006/relationships/image" Target="../media/image115.jpeg"/><Relationship Id="rId17" Type="http://schemas.openxmlformats.org/officeDocument/2006/relationships/image" Target="../media/image97.jpeg"/><Relationship Id="rId25" Type="http://schemas.openxmlformats.org/officeDocument/2006/relationships/image" Target="../media/image36.gif"/><Relationship Id="rId33" Type="http://schemas.openxmlformats.org/officeDocument/2006/relationships/image" Target="../media/image44.gif"/><Relationship Id="rId38" Type="http://schemas.openxmlformats.org/officeDocument/2006/relationships/image" Target="../media/image48.gif"/><Relationship Id="rId46" Type="http://schemas.openxmlformats.org/officeDocument/2006/relationships/image" Target="../media/image120.jpeg"/><Relationship Id="rId2" Type="http://schemas.openxmlformats.org/officeDocument/2006/relationships/image" Target="../media/image35.gif"/><Relationship Id="rId16" Type="http://schemas.openxmlformats.org/officeDocument/2006/relationships/image" Target="../media/image96.jpeg"/><Relationship Id="rId20" Type="http://schemas.openxmlformats.org/officeDocument/2006/relationships/image" Target="../media/image119.jpeg"/><Relationship Id="rId29" Type="http://schemas.openxmlformats.org/officeDocument/2006/relationships/image" Target="../media/image40.jpeg"/><Relationship Id="rId41" Type="http://schemas.openxmlformats.org/officeDocument/2006/relationships/image" Target="../media/image51.gif"/><Relationship Id="rId1" Type="http://schemas.openxmlformats.org/officeDocument/2006/relationships/image" Target="../media/image105.jpeg"/><Relationship Id="rId6" Type="http://schemas.openxmlformats.org/officeDocument/2006/relationships/image" Target="../media/image109.jpeg"/><Relationship Id="rId11" Type="http://schemas.openxmlformats.org/officeDocument/2006/relationships/image" Target="../media/image114.jpeg"/><Relationship Id="rId24" Type="http://schemas.openxmlformats.org/officeDocument/2006/relationships/image" Target="../media/image34.gif"/><Relationship Id="rId32" Type="http://schemas.openxmlformats.org/officeDocument/2006/relationships/image" Target="../media/image43.gif"/><Relationship Id="rId37" Type="http://schemas.openxmlformats.org/officeDocument/2006/relationships/image" Target="../media/image47.png"/><Relationship Id="rId40" Type="http://schemas.openxmlformats.org/officeDocument/2006/relationships/image" Target="../media/image50.gif"/><Relationship Id="rId45" Type="http://schemas.openxmlformats.org/officeDocument/2006/relationships/image" Target="../media/image55.png"/><Relationship Id="rId5" Type="http://schemas.openxmlformats.org/officeDocument/2006/relationships/image" Target="../media/image108.jpeg"/><Relationship Id="rId15" Type="http://schemas.openxmlformats.org/officeDocument/2006/relationships/image" Target="../media/image118.jpeg"/><Relationship Id="rId23" Type="http://schemas.openxmlformats.org/officeDocument/2006/relationships/image" Target="../media/image33.gif"/><Relationship Id="rId28" Type="http://schemas.openxmlformats.org/officeDocument/2006/relationships/image" Target="../media/image39.png"/><Relationship Id="rId36" Type="http://schemas.openxmlformats.org/officeDocument/2006/relationships/image" Target="../media/image6.gif"/><Relationship Id="rId49" Type="http://schemas.openxmlformats.org/officeDocument/2006/relationships/image" Target="../media/image122.png"/><Relationship Id="rId10" Type="http://schemas.openxmlformats.org/officeDocument/2006/relationships/image" Target="../media/image113.jpeg"/><Relationship Id="rId19" Type="http://schemas.openxmlformats.org/officeDocument/2006/relationships/image" Target="../media/image99.jpeg"/><Relationship Id="rId31" Type="http://schemas.openxmlformats.org/officeDocument/2006/relationships/image" Target="../media/image42.png"/><Relationship Id="rId44" Type="http://schemas.openxmlformats.org/officeDocument/2006/relationships/image" Target="../media/image54.png"/><Relationship Id="rId52" Type="http://schemas.openxmlformats.org/officeDocument/2006/relationships/image" Target="../media/image124.png"/><Relationship Id="rId4" Type="http://schemas.openxmlformats.org/officeDocument/2006/relationships/image" Target="../media/image107.png"/><Relationship Id="rId9" Type="http://schemas.openxmlformats.org/officeDocument/2006/relationships/image" Target="../media/image112.jpeg"/><Relationship Id="rId14" Type="http://schemas.openxmlformats.org/officeDocument/2006/relationships/image" Target="../media/image117.jpeg"/><Relationship Id="rId22" Type="http://schemas.openxmlformats.org/officeDocument/2006/relationships/image" Target="../media/image32.gif"/><Relationship Id="rId27" Type="http://schemas.openxmlformats.org/officeDocument/2006/relationships/image" Target="../media/image38.png"/><Relationship Id="rId30" Type="http://schemas.openxmlformats.org/officeDocument/2006/relationships/image" Target="../media/image41.gif"/><Relationship Id="rId35" Type="http://schemas.openxmlformats.org/officeDocument/2006/relationships/image" Target="../media/image46.png"/><Relationship Id="rId43" Type="http://schemas.openxmlformats.org/officeDocument/2006/relationships/image" Target="../media/image53.gif"/><Relationship Id="rId48" Type="http://schemas.microsoft.com/office/2007/relationships/hdphoto" Target="../media/hdphoto5.wdp"/><Relationship Id="rId8" Type="http://schemas.openxmlformats.org/officeDocument/2006/relationships/image" Target="../media/image111.jpeg"/><Relationship Id="rId51" Type="http://schemas.microsoft.com/office/2007/relationships/hdphoto" Target="../media/hdphoto6.wdp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png"/><Relationship Id="rId13" Type="http://schemas.openxmlformats.org/officeDocument/2006/relationships/image" Target="../media/image134.jpeg"/><Relationship Id="rId18" Type="http://schemas.openxmlformats.org/officeDocument/2006/relationships/image" Target="../media/image33.gif"/><Relationship Id="rId26" Type="http://schemas.openxmlformats.org/officeDocument/2006/relationships/image" Target="../media/image41.gif"/><Relationship Id="rId39" Type="http://schemas.openxmlformats.org/officeDocument/2006/relationships/image" Target="../media/image54.png"/><Relationship Id="rId3" Type="http://schemas.openxmlformats.org/officeDocument/2006/relationships/image" Target="../media/image126.jpeg"/><Relationship Id="rId21" Type="http://schemas.openxmlformats.org/officeDocument/2006/relationships/image" Target="../media/image36.gif"/><Relationship Id="rId34" Type="http://schemas.openxmlformats.org/officeDocument/2006/relationships/image" Target="../media/image49.gif"/><Relationship Id="rId42" Type="http://schemas.microsoft.com/office/2007/relationships/hdphoto" Target="../media/hdphoto8.wdp"/><Relationship Id="rId7" Type="http://schemas.microsoft.com/office/2007/relationships/hdphoto" Target="../media/hdphoto7.wdp"/><Relationship Id="rId12" Type="http://schemas.openxmlformats.org/officeDocument/2006/relationships/image" Target="../media/image99.jpeg"/><Relationship Id="rId17" Type="http://schemas.openxmlformats.org/officeDocument/2006/relationships/image" Target="../media/image32.gif"/><Relationship Id="rId25" Type="http://schemas.openxmlformats.org/officeDocument/2006/relationships/image" Target="../media/image40.jpeg"/><Relationship Id="rId33" Type="http://schemas.openxmlformats.org/officeDocument/2006/relationships/image" Target="../media/image48.gif"/><Relationship Id="rId38" Type="http://schemas.openxmlformats.org/officeDocument/2006/relationships/image" Target="../media/image53.gif"/><Relationship Id="rId2" Type="http://schemas.openxmlformats.org/officeDocument/2006/relationships/image" Target="../media/image125.jpeg"/><Relationship Id="rId16" Type="http://schemas.openxmlformats.org/officeDocument/2006/relationships/image" Target="../media/image136.png"/><Relationship Id="rId20" Type="http://schemas.openxmlformats.org/officeDocument/2006/relationships/image" Target="../media/image35.gif"/><Relationship Id="rId29" Type="http://schemas.openxmlformats.org/officeDocument/2006/relationships/image" Target="../media/image45.png"/><Relationship Id="rId41" Type="http://schemas.openxmlformats.org/officeDocument/2006/relationships/image" Target="../media/image137.png"/><Relationship Id="rId1" Type="http://schemas.openxmlformats.org/officeDocument/2006/relationships/image" Target="../media/image43.gif"/><Relationship Id="rId6" Type="http://schemas.openxmlformats.org/officeDocument/2006/relationships/image" Target="../media/image129.png"/><Relationship Id="rId11" Type="http://schemas.openxmlformats.org/officeDocument/2006/relationships/image" Target="../media/image133.png"/><Relationship Id="rId24" Type="http://schemas.openxmlformats.org/officeDocument/2006/relationships/image" Target="../media/image39.png"/><Relationship Id="rId32" Type="http://schemas.openxmlformats.org/officeDocument/2006/relationships/image" Target="../media/image47.png"/><Relationship Id="rId37" Type="http://schemas.openxmlformats.org/officeDocument/2006/relationships/image" Target="../media/image52.gif"/><Relationship Id="rId40" Type="http://schemas.openxmlformats.org/officeDocument/2006/relationships/image" Target="../media/image55.png"/><Relationship Id="rId45" Type="http://schemas.openxmlformats.org/officeDocument/2006/relationships/image" Target="../media/image139.png"/><Relationship Id="rId5" Type="http://schemas.openxmlformats.org/officeDocument/2006/relationships/image" Target="../media/image128.jpeg"/><Relationship Id="rId15" Type="http://schemas.openxmlformats.org/officeDocument/2006/relationships/image" Target="../media/image2.png"/><Relationship Id="rId23" Type="http://schemas.openxmlformats.org/officeDocument/2006/relationships/image" Target="../media/image38.png"/><Relationship Id="rId28" Type="http://schemas.openxmlformats.org/officeDocument/2006/relationships/image" Target="../media/image44.gif"/><Relationship Id="rId36" Type="http://schemas.openxmlformats.org/officeDocument/2006/relationships/image" Target="../media/image51.gif"/><Relationship Id="rId10" Type="http://schemas.openxmlformats.org/officeDocument/2006/relationships/image" Target="../media/image132.jpeg"/><Relationship Id="rId19" Type="http://schemas.openxmlformats.org/officeDocument/2006/relationships/image" Target="../media/image34.gif"/><Relationship Id="rId31" Type="http://schemas.openxmlformats.org/officeDocument/2006/relationships/image" Target="../media/image6.gif"/><Relationship Id="rId44" Type="http://schemas.microsoft.com/office/2007/relationships/hdphoto" Target="../media/hdphoto9.wdp"/><Relationship Id="rId4" Type="http://schemas.openxmlformats.org/officeDocument/2006/relationships/image" Target="../media/image127.jpeg"/><Relationship Id="rId9" Type="http://schemas.openxmlformats.org/officeDocument/2006/relationships/image" Target="../media/image131.jpeg"/><Relationship Id="rId14" Type="http://schemas.openxmlformats.org/officeDocument/2006/relationships/image" Target="../media/image135.jpeg"/><Relationship Id="rId22" Type="http://schemas.openxmlformats.org/officeDocument/2006/relationships/image" Target="../media/image37.gif"/><Relationship Id="rId27" Type="http://schemas.openxmlformats.org/officeDocument/2006/relationships/image" Target="../media/image42.png"/><Relationship Id="rId30" Type="http://schemas.openxmlformats.org/officeDocument/2006/relationships/image" Target="../media/image46.png"/><Relationship Id="rId35" Type="http://schemas.openxmlformats.org/officeDocument/2006/relationships/image" Target="../media/image50.gif"/><Relationship Id="rId43" Type="http://schemas.openxmlformats.org/officeDocument/2006/relationships/image" Target="../media/image138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0.jpeg"/><Relationship Id="rId18" Type="http://schemas.openxmlformats.org/officeDocument/2006/relationships/image" Target="../media/image155.jpeg"/><Relationship Id="rId26" Type="http://schemas.openxmlformats.org/officeDocument/2006/relationships/image" Target="../media/image163.jpeg"/><Relationship Id="rId39" Type="http://schemas.openxmlformats.org/officeDocument/2006/relationships/image" Target="../media/image35.gif"/><Relationship Id="rId21" Type="http://schemas.openxmlformats.org/officeDocument/2006/relationships/image" Target="../media/image158.jpeg"/><Relationship Id="rId34" Type="http://schemas.openxmlformats.org/officeDocument/2006/relationships/image" Target="../media/image171.png"/><Relationship Id="rId42" Type="http://schemas.openxmlformats.org/officeDocument/2006/relationships/image" Target="../media/image39.png"/><Relationship Id="rId47" Type="http://schemas.openxmlformats.org/officeDocument/2006/relationships/image" Target="../media/image44.gif"/><Relationship Id="rId50" Type="http://schemas.openxmlformats.org/officeDocument/2006/relationships/image" Target="../media/image6.gif"/><Relationship Id="rId55" Type="http://schemas.openxmlformats.org/officeDocument/2006/relationships/image" Target="../media/image51.gif"/><Relationship Id="rId7" Type="http://schemas.openxmlformats.org/officeDocument/2006/relationships/image" Target="../media/image145.jpeg"/><Relationship Id="rId2" Type="http://schemas.openxmlformats.org/officeDocument/2006/relationships/image" Target="../media/image140.jpeg"/><Relationship Id="rId16" Type="http://schemas.openxmlformats.org/officeDocument/2006/relationships/image" Target="../media/image153.jpeg"/><Relationship Id="rId20" Type="http://schemas.openxmlformats.org/officeDocument/2006/relationships/image" Target="../media/image157.jpeg"/><Relationship Id="rId29" Type="http://schemas.openxmlformats.org/officeDocument/2006/relationships/image" Target="../media/image166.jpeg"/><Relationship Id="rId41" Type="http://schemas.openxmlformats.org/officeDocument/2006/relationships/image" Target="../media/image37.gif"/><Relationship Id="rId54" Type="http://schemas.openxmlformats.org/officeDocument/2006/relationships/image" Target="../media/image50.gif"/><Relationship Id="rId62" Type="http://schemas.openxmlformats.org/officeDocument/2006/relationships/image" Target="../media/image174.png"/><Relationship Id="rId1" Type="http://schemas.openxmlformats.org/officeDocument/2006/relationships/image" Target="../media/image38.png"/><Relationship Id="rId6" Type="http://schemas.openxmlformats.org/officeDocument/2006/relationships/image" Target="../media/image144.jpeg"/><Relationship Id="rId11" Type="http://schemas.openxmlformats.org/officeDocument/2006/relationships/image" Target="../media/image148.jpeg"/><Relationship Id="rId24" Type="http://schemas.openxmlformats.org/officeDocument/2006/relationships/image" Target="../media/image161.jpeg"/><Relationship Id="rId32" Type="http://schemas.openxmlformats.org/officeDocument/2006/relationships/image" Target="../media/image169.png"/><Relationship Id="rId37" Type="http://schemas.openxmlformats.org/officeDocument/2006/relationships/image" Target="../media/image33.gif"/><Relationship Id="rId40" Type="http://schemas.openxmlformats.org/officeDocument/2006/relationships/image" Target="../media/image36.gif"/><Relationship Id="rId45" Type="http://schemas.openxmlformats.org/officeDocument/2006/relationships/image" Target="../media/image42.png"/><Relationship Id="rId53" Type="http://schemas.openxmlformats.org/officeDocument/2006/relationships/image" Target="../media/image49.gif"/><Relationship Id="rId58" Type="http://schemas.openxmlformats.org/officeDocument/2006/relationships/image" Target="../media/image54.png"/><Relationship Id="rId5" Type="http://schemas.openxmlformats.org/officeDocument/2006/relationships/image" Target="../media/image143.jpeg"/><Relationship Id="rId15" Type="http://schemas.openxmlformats.org/officeDocument/2006/relationships/image" Target="../media/image152.jpeg"/><Relationship Id="rId23" Type="http://schemas.openxmlformats.org/officeDocument/2006/relationships/image" Target="../media/image160.jpeg"/><Relationship Id="rId28" Type="http://schemas.openxmlformats.org/officeDocument/2006/relationships/image" Target="../media/image165.jpeg"/><Relationship Id="rId36" Type="http://schemas.openxmlformats.org/officeDocument/2006/relationships/image" Target="../media/image32.gif"/><Relationship Id="rId49" Type="http://schemas.openxmlformats.org/officeDocument/2006/relationships/image" Target="../media/image46.png"/><Relationship Id="rId57" Type="http://schemas.openxmlformats.org/officeDocument/2006/relationships/image" Target="../media/image53.gif"/><Relationship Id="rId61" Type="http://schemas.openxmlformats.org/officeDocument/2006/relationships/image" Target="../media/image173.jpeg"/><Relationship Id="rId10" Type="http://schemas.microsoft.com/office/2007/relationships/hdphoto" Target="../media/hdphoto10.wdp"/><Relationship Id="rId19" Type="http://schemas.openxmlformats.org/officeDocument/2006/relationships/image" Target="../media/image156.jpeg"/><Relationship Id="rId31" Type="http://schemas.openxmlformats.org/officeDocument/2006/relationships/image" Target="../media/image168.jpeg"/><Relationship Id="rId44" Type="http://schemas.openxmlformats.org/officeDocument/2006/relationships/image" Target="../media/image41.gif"/><Relationship Id="rId52" Type="http://schemas.openxmlformats.org/officeDocument/2006/relationships/image" Target="../media/image48.gif"/><Relationship Id="rId60" Type="http://schemas.openxmlformats.org/officeDocument/2006/relationships/image" Target="../media/image172.png"/><Relationship Id="rId4" Type="http://schemas.openxmlformats.org/officeDocument/2006/relationships/image" Target="../media/image142.jpeg"/><Relationship Id="rId9" Type="http://schemas.openxmlformats.org/officeDocument/2006/relationships/image" Target="../media/image147.png"/><Relationship Id="rId14" Type="http://schemas.openxmlformats.org/officeDocument/2006/relationships/image" Target="../media/image151.jpeg"/><Relationship Id="rId22" Type="http://schemas.openxmlformats.org/officeDocument/2006/relationships/image" Target="../media/image159.jpeg"/><Relationship Id="rId27" Type="http://schemas.openxmlformats.org/officeDocument/2006/relationships/image" Target="../media/image164.jpeg"/><Relationship Id="rId30" Type="http://schemas.openxmlformats.org/officeDocument/2006/relationships/image" Target="../media/image167.jpeg"/><Relationship Id="rId35" Type="http://schemas.openxmlformats.org/officeDocument/2006/relationships/image" Target="../media/image2.png"/><Relationship Id="rId43" Type="http://schemas.openxmlformats.org/officeDocument/2006/relationships/image" Target="../media/image40.jpeg"/><Relationship Id="rId48" Type="http://schemas.openxmlformats.org/officeDocument/2006/relationships/image" Target="../media/image45.png"/><Relationship Id="rId56" Type="http://schemas.openxmlformats.org/officeDocument/2006/relationships/image" Target="../media/image52.gif"/><Relationship Id="rId8" Type="http://schemas.openxmlformats.org/officeDocument/2006/relationships/image" Target="../media/image146.jpeg"/><Relationship Id="rId51" Type="http://schemas.openxmlformats.org/officeDocument/2006/relationships/image" Target="../media/image47.png"/><Relationship Id="rId3" Type="http://schemas.openxmlformats.org/officeDocument/2006/relationships/image" Target="../media/image141.jpeg"/><Relationship Id="rId12" Type="http://schemas.openxmlformats.org/officeDocument/2006/relationships/image" Target="../media/image149.jpeg"/><Relationship Id="rId17" Type="http://schemas.openxmlformats.org/officeDocument/2006/relationships/image" Target="../media/image154.jpeg"/><Relationship Id="rId25" Type="http://schemas.openxmlformats.org/officeDocument/2006/relationships/image" Target="../media/image162.jpeg"/><Relationship Id="rId33" Type="http://schemas.openxmlformats.org/officeDocument/2006/relationships/image" Target="../media/image170.jpeg"/><Relationship Id="rId38" Type="http://schemas.openxmlformats.org/officeDocument/2006/relationships/image" Target="../media/image34.gif"/><Relationship Id="rId46" Type="http://schemas.openxmlformats.org/officeDocument/2006/relationships/image" Target="../media/image43.gif"/><Relationship Id="rId59" Type="http://schemas.openxmlformats.org/officeDocument/2006/relationships/image" Target="../media/image55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6.jpeg"/><Relationship Id="rId18" Type="http://schemas.openxmlformats.org/officeDocument/2006/relationships/image" Target="../media/image191.jpeg"/><Relationship Id="rId26" Type="http://schemas.openxmlformats.org/officeDocument/2006/relationships/image" Target="../media/image32.gif"/><Relationship Id="rId39" Type="http://schemas.openxmlformats.org/officeDocument/2006/relationships/image" Target="../media/image46.png"/><Relationship Id="rId21" Type="http://schemas.openxmlformats.org/officeDocument/2006/relationships/image" Target="../media/image194.jpeg"/><Relationship Id="rId34" Type="http://schemas.openxmlformats.org/officeDocument/2006/relationships/image" Target="../media/image41.gif"/><Relationship Id="rId42" Type="http://schemas.openxmlformats.org/officeDocument/2006/relationships/image" Target="../media/image48.gif"/><Relationship Id="rId47" Type="http://schemas.openxmlformats.org/officeDocument/2006/relationships/image" Target="../media/image53.gif"/><Relationship Id="rId50" Type="http://schemas.microsoft.com/office/2007/relationships/hdphoto" Target="../media/hdphoto11.wdp"/><Relationship Id="rId55" Type="http://schemas.openxmlformats.org/officeDocument/2006/relationships/image" Target="../media/image201.png"/><Relationship Id="rId7" Type="http://schemas.openxmlformats.org/officeDocument/2006/relationships/image" Target="../media/image180.jpeg"/><Relationship Id="rId12" Type="http://schemas.openxmlformats.org/officeDocument/2006/relationships/image" Target="../media/image185.jpeg"/><Relationship Id="rId17" Type="http://schemas.openxmlformats.org/officeDocument/2006/relationships/image" Target="../media/image190.jpeg"/><Relationship Id="rId25" Type="http://schemas.openxmlformats.org/officeDocument/2006/relationships/image" Target="../media/image2.png"/><Relationship Id="rId33" Type="http://schemas.openxmlformats.org/officeDocument/2006/relationships/image" Target="../media/image40.jpeg"/><Relationship Id="rId38" Type="http://schemas.openxmlformats.org/officeDocument/2006/relationships/image" Target="../media/image45.png"/><Relationship Id="rId46" Type="http://schemas.openxmlformats.org/officeDocument/2006/relationships/image" Target="../media/image52.gif"/><Relationship Id="rId59" Type="http://schemas.openxmlformats.org/officeDocument/2006/relationships/image" Target="../media/image202.png"/><Relationship Id="rId2" Type="http://schemas.openxmlformats.org/officeDocument/2006/relationships/image" Target="../media/image175.jpeg"/><Relationship Id="rId16" Type="http://schemas.openxmlformats.org/officeDocument/2006/relationships/image" Target="../media/image189.jpeg"/><Relationship Id="rId20" Type="http://schemas.openxmlformats.org/officeDocument/2006/relationships/image" Target="../media/image193.jpeg"/><Relationship Id="rId29" Type="http://schemas.openxmlformats.org/officeDocument/2006/relationships/image" Target="../media/image36.gif"/><Relationship Id="rId41" Type="http://schemas.openxmlformats.org/officeDocument/2006/relationships/image" Target="../media/image47.png"/><Relationship Id="rId54" Type="http://schemas.microsoft.com/office/2007/relationships/hdphoto" Target="../media/hdphoto13.wdp"/><Relationship Id="rId1" Type="http://schemas.openxmlformats.org/officeDocument/2006/relationships/image" Target="../media/image34.gif"/><Relationship Id="rId6" Type="http://schemas.openxmlformats.org/officeDocument/2006/relationships/image" Target="../media/image179.jpeg"/><Relationship Id="rId11" Type="http://schemas.openxmlformats.org/officeDocument/2006/relationships/image" Target="../media/image184.jpeg"/><Relationship Id="rId24" Type="http://schemas.openxmlformats.org/officeDocument/2006/relationships/image" Target="../media/image197.jpeg"/><Relationship Id="rId32" Type="http://schemas.openxmlformats.org/officeDocument/2006/relationships/image" Target="../media/image39.png"/><Relationship Id="rId37" Type="http://schemas.openxmlformats.org/officeDocument/2006/relationships/image" Target="../media/image44.gif"/><Relationship Id="rId40" Type="http://schemas.openxmlformats.org/officeDocument/2006/relationships/image" Target="../media/image6.gif"/><Relationship Id="rId45" Type="http://schemas.openxmlformats.org/officeDocument/2006/relationships/image" Target="../media/image51.gif"/><Relationship Id="rId53" Type="http://schemas.openxmlformats.org/officeDocument/2006/relationships/image" Target="../media/image200.png"/><Relationship Id="rId58" Type="http://schemas.openxmlformats.org/officeDocument/2006/relationships/image" Target="../media/image55.png"/><Relationship Id="rId5" Type="http://schemas.openxmlformats.org/officeDocument/2006/relationships/image" Target="../media/image178.jpeg"/><Relationship Id="rId15" Type="http://schemas.openxmlformats.org/officeDocument/2006/relationships/image" Target="../media/image188.jpeg"/><Relationship Id="rId23" Type="http://schemas.openxmlformats.org/officeDocument/2006/relationships/image" Target="../media/image196.jpeg"/><Relationship Id="rId28" Type="http://schemas.openxmlformats.org/officeDocument/2006/relationships/image" Target="../media/image35.gif"/><Relationship Id="rId36" Type="http://schemas.openxmlformats.org/officeDocument/2006/relationships/image" Target="../media/image43.gif"/><Relationship Id="rId49" Type="http://schemas.openxmlformats.org/officeDocument/2006/relationships/image" Target="../media/image198.png"/><Relationship Id="rId57" Type="http://schemas.openxmlformats.org/officeDocument/2006/relationships/image" Target="../media/image29.jpeg"/><Relationship Id="rId10" Type="http://schemas.openxmlformats.org/officeDocument/2006/relationships/image" Target="../media/image183.jpeg"/><Relationship Id="rId19" Type="http://schemas.openxmlformats.org/officeDocument/2006/relationships/image" Target="../media/image192.jpeg"/><Relationship Id="rId31" Type="http://schemas.openxmlformats.org/officeDocument/2006/relationships/image" Target="../media/image38.png"/><Relationship Id="rId44" Type="http://schemas.openxmlformats.org/officeDocument/2006/relationships/image" Target="../media/image50.gif"/><Relationship Id="rId52" Type="http://schemas.microsoft.com/office/2007/relationships/hdphoto" Target="../media/hdphoto12.wdp"/><Relationship Id="rId60" Type="http://schemas.openxmlformats.org/officeDocument/2006/relationships/image" Target="../media/image203.jpeg"/><Relationship Id="rId4" Type="http://schemas.openxmlformats.org/officeDocument/2006/relationships/image" Target="../media/image177.png"/><Relationship Id="rId9" Type="http://schemas.openxmlformats.org/officeDocument/2006/relationships/image" Target="../media/image182.jpeg"/><Relationship Id="rId14" Type="http://schemas.openxmlformats.org/officeDocument/2006/relationships/image" Target="../media/image187.jpeg"/><Relationship Id="rId22" Type="http://schemas.openxmlformats.org/officeDocument/2006/relationships/image" Target="../media/image195.jpeg"/><Relationship Id="rId27" Type="http://schemas.openxmlformats.org/officeDocument/2006/relationships/image" Target="../media/image33.gif"/><Relationship Id="rId30" Type="http://schemas.openxmlformats.org/officeDocument/2006/relationships/image" Target="../media/image37.gif"/><Relationship Id="rId35" Type="http://schemas.openxmlformats.org/officeDocument/2006/relationships/image" Target="../media/image42.png"/><Relationship Id="rId43" Type="http://schemas.openxmlformats.org/officeDocument/2006/relationships/image" Target="../media/image49.gif"/><Relationship Id="rId48" Type="http://schemas.openxmlformats.org/officeDocument/2006/relationships/image" Target="../media/image54.png"/><Relationship Id="rId56" Type="http://schemas.openxmlformats.org/officeDocument/2006/relationships/image" Target="../media/image27.jpeg"/><Relationship Id="rId8" Type="http://schemas.openxmlformats.org/officeDocument/2006/relationships/image" Target="../media/image181.jpeg"/><Relationship Id="rId51" Type="http://schemas.openxmlformats.org/officeDocument/2006/relationships/image" Target="../media/image199.png"/><Relationship Id="rId3" Type="http://schemas.openxmlformats.org/officeDocument/2006/relationships/image" Target="../media/image176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5.jpeg"/><Relationship Id="rId18" Type="http://schemas.openxmlformats.org/officeDocument/2006/relationships/image" Target="../media/image220.jpeg"/><Relationship Id="rId26" Type="http://schemas.openxmlformats.org/officeDocument/2006/relationships/image" Target="../media/image33.gif"/><Relationship Id="rId39" Type="http://schemas.openxmlformats.org/officeDocument/2006/relationships/image" Target="../media/image46.png"/><Relationship Id="rId3" Type="http://schemas.openxmlformats.org/officeDocument/2006/relationships/image" Target="../media/image205.jpeg"/><Relationship Id="rId21" Type="http://schemas.openxmlformats.org/officeDocument/2006/relationships/image" Target="../media/image223.png"/><Relationship Id="rId34" Type="http://schemas.openxmlformats.org/officeDocument/2006/relationships/image" Target="../media/image41.gif"/><Relationship Id="rId42" Type="http://schemas.openxmlformats.org/officeDocument/2006/relationships/image" Target="../media/image48.gif"/><Relationship Id="rId47" Type="http://schemas.openxmlformats.org/officeDocument/2006/relationships/image" Target="../media/image54.png"/><Relationship Id="rId50" Type="http://schemas.openxmlformats.org/officeDocument/2006/relationships/image" Target="../media/image227.jpeg"/><Relationship Id="rId7" Type="http://schemas.openxmlformats.org/officeDocument/2006/relationships/image" Target="../media/image209.jpeg"/><Relationship Id="rId12" Type="http://schemas.openxmlformats.org/officeDocument/2006/relationships/image" Target="../media/image214.jpeg"/><Relationship Id="rId17" Type="http://schemas.openxmlformats.org/officeDocument/2006/relationships/image" Target="../media/image219.jpeg"/><Relationship Id="rId25" Type="http://schemas.openxmlformats.org/officeDocument/2006/relationships/image" Target="../media/image32.gif"/><Relationship Id="rId33" Type="http://schemas.openxmlformats.org/officeDocument/2006/relationships/image" Target="../media/image40.jpeg"/><Relationship Id="rId38" Type="http://schemas.openxmlformats.org/officeDocument/2006/relationships/image" Target="../media/image45.png"/><Relationship Id="rId46" Type="http://schemas.openxmlformats.org/officeDocument/2006/relationships/image" Target="../media/image53.gif"/><Relationship Id="rId2" Type="http://schemas.openxmlformats.org/officeDocument/2006/relationships/image" Target="../media/image204.jpeg"/><Relationship Id="rId16" Type="http://schemas.openxmlformats.org/officeDocument/2006/relationships/image" Target="../media/image218.jpeg"/><Relationship Id="rId20" Type="http://schemas.openxmlformats.org/officeDocument/2006/relationships/image" Target="../media/image222.jpeg"/><Relationship Id="rId29" Type="http://schemas.openxmlformats.org/officeDocument/2006/relationships/image" Target="../media/image36.gif"/><Relationship Id="rId41" Type="http://schemas.openxmlformats.org/officeDocument/2006/relationships/image" Target="../media/image47.png"/><Relationship Id="rId1" Type="http://schemas.openxmlformats.org/officeDocument/2006/relationships/image" Target="../media/image50.gif"/><Relationship Id="rId6" Type="http://schemas.openxmlformats.org/officeDocument/2006/relationships/image" Target="../media/image208.jpeg"/><Relationship Id="rId11" Type="http://schemas.openxmlformats.org/officeDocument/2006/relationships/image" Target="../media/image213.jpeg"/><Relationship Id="rId24" Type="http://schemas.openxmlformats.org/officeDocument/2006/relationships/image" Target="../media/image2.png"/><Relationship Id="rId32" Type="http://schemas.openxmlformats.org/officeDocument/2006/relationships/image" Target="../media/image39.png"/><Relationship Id="rId37" Type="http://schemas.openxmlformats.org/officeDocument/2006/relationships/image" Target="../media/image44.gif"/><Relationship Id="rId40" Type="http://schemas.openxmlformats.org/officeDocument/2006/relationships/image" Target="../media/image6.gif"/><Relationship Id="rId45" Type="http://schemas.openxmlformats.org/officeDocument/2006/relationships/image" Target="../media/image52.gif"/><Relationship Id="rId53" Type="http://schemas.openxmlformats.org/officeDocument/2006/relationships/image" Target="../media/image230.jpeg"/><Relationship Id="rId5" Type="http://schemas.openxmlformats.org/officeDocument/2006/relationships/image" Target="../media/image207.jpeg"/><Relationship Id="rId15" Type="http://schemas.openxmlformats.org/officeDocument/2006/relationships/image" Target="../media/image217.jpeg"/><Relationship Id="rId23" Type="http://schemas.openxmlformats.org/officeDocument/2006/relationships/image" Target="../media/image225.png"/><Relationship Id="rId28" Type="http://schemas.openxmlformats.org/officeDocument/2006/relationships/image" Target="../media/image35.gif"/><Relationship Id="rId36" Type="http://schemas.openxmlformats.org/officeDocument/2006/relationships/image" Target="../media/image43.gif"/><Relationship Id="rId49" Type="http://schemas.openxmlformats.org/officeDocument/2006/relationships/image" Target="../media/image226.jpeg"/><Relationship Id="rId10" Type="http://schemas.openxmlformats.org/officeDocument/2006/relationships/image" Target="../media/image212.jpeg"/><Relationship Id="rId19" Type="http://schemas.openxmlformats.org/officeDocument/2006/relationships/image" Target="../media/image221.jpeg"/><Relationship Id="rId31" Type="http://schemas.openxmlformats.org/officeDocument/2006/relationships/image" Target="../media/image38.png"/><Relationship Id="rId44" Type="http://schemas.openxmlformats.org/officeDocument/2006/relationships/image" Target="../media/image51.gif"/><Relationship Id="rId52" Type="http://schemas.openxmlformats.org/officeDocument/2006/relationships/image" Target="../media/image229.jpeg"/><Relationship Id="rId4" Type="http://schemas.openxmlformats.org/officeDocument/2006/relationships/image" Target="../media/image206.jpeg"/><Relationship Id="rId9" Type="http://schemas.openxmlformats.org/officeDocument/2006/relationships/image" Target="../media/image211.jpeg"/><Relationship Id="rId14" Type="http://schemas.openxmlformats.org/officeDocument/2006/relationships/image" Target="../media/image216.jpeg"/><Relationship Id="rId22" Type="http://schemas.openxmlformats.org/officeDocument/2006/relationships/image" Target="../media/image224.png"/><Relationship Id="rId27" Type="http://schemas.openxmlformats.org/officeDocument/2006/relationships/image" Target="../media/image34.gif"/><Relationship Id="rId30" Type="http://schemas.openxmlformats.org/officeDocument/2006/relationships/image" Target="../media/image37.gif"/><Relationship Id="rId35" Type="http://schemas.openxmlformats.org/officeDocument/2006/relationships/image" Target="../media/image42.png"/><Relationship Id="rId43" Type="http://schemas.openxmlformats.org/officeDocument/2006/relationships/image" Target="../media/image49.gif"/><Relationship Id="rId48" Type="http://schemas.openxmlformats.org/officeDocument/2006/relationships/image" Target="../media/image55.png"/><Relationship Id="rId8" Type="http://schemas.openxmlformats.org/officeDocument/2006/relationships/image" Target="../media/image210.jpeg"/><Relationship Id="rId51" Type="http://schemas.openxmlformats.org/officeDocument/2006/relationships/image" Target="../media/image228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6.png"/><Relationship Id="rId13" Type="http://schemas.openxmlformats.org/officeDocument/2006/relationships/image" Target="../media/image35.gif"/><Relationship Id="rId18" Type="http://schemas.openxmlformats.org/officeDocument/2006/relationships/image" Target="../media/image40.jpeg"/><Relationship Id="rId26" Type="http://schemas.openxmlformats.org/officeDocument/2006/relationships/image" Target="../media/image47.png"/><Relationship Id="rId3" Type="http://schemas.openxmlformats.org/officeDocument/2006/relationships/image" Target="../media/image232.jpeg"/><Relationship Id="rId21" Type="http://schemas.openxmlformats.org/officeDocument/2006/relationships/image" Target="../media/image43.gif"/><Relationship Id="rId34" Type="http://schemas.openxmlformats.org/officeDocument/2006/relationships/image" Target="../media/image55.png"/><Relationship Id="rId7" Type="http://schemas.openxmlformats.org/officeDocument/2006/relationships/image" Target="../media/image235.png"/><Relationship Id="rId12" Type="http://schemas.openxmlformats.org/officeDocument/2006/relationships/image" Target="../media/image34.gif"/><Relationship Id="rId17" Type="http://schemas.openxmlformats.org/officeDocument/2006/relationships/image" Target="../media/image39.png"/><Relationship Id="rId25" Type="http://schemas.openxmlformats.org/officeDocument/2006/relationships/image" Target="../media/image6.gif"/><Relationship Id="rId33" Type="http://schemas.openxmlformats.org/officeDocument/2006/relationships/image" Target="../media/image54.png"/><Relationship Id="rId2" Type="http://schemas.openxmlformats.org/officeDocument/2006/relationships/image" Target="../media/image231.jpeg"/><Relationship Id="rId16" Type="http://schemas.openxmlformats.org/officeDocument/2006/relationships/image" Target="../media/image38.png"/><Relationship Id="rId20" Type="http://schemas.openxmlformats.org/officeDocument/2006/relationships/image" Target="../media/image42.png"/><Relationship Id="rId29" Type="http://schemas.openxmlformats.org/officeDocument/2006/relationships/image" Target="../media/image50.gif"/><Relationship Id="rId1" Type="http://schemas.openxmlformats.org/officeDocument/2006/relationships/image" Target="../media/image32.gif"/><Relationship Id="rId6" Type="http://schemas.microsoft.com/office/2007/relationships/hdphoto" Target="../media/hdphoto14.wdp"/><Relationship Id="rId11" Type="http://schemas.openxmlformats.org/officeDocument/2006/relationships/image" Target="../media/image33.gif"/><Relationship Id="rId24" Type="http://schemas.openxmlformats.org/officeDocument/2006/relationships/image" Target="../media/image46.png"/><Relationship Id="rId32" Type="http://schemas.openxmlformats.org/officeDocument/2006/relationships/image" Target="../media/image53.gif"/><Relationship Id="rId5" Type="http://schemas.openxmlformats.org/officeDocument/2006/relationships/image" Target="../media/image234.png"/><Relationship Id="rId15" Type="http://schemas.openxmlformats.org/officeDocument/2006/relationships/image" Target="../media/image37.gif"/><Relationship Id="rId23" Type="http://schemas.openxmlformats.org/officeDocument/2006/relationships/image" Target="../media/image45.png"/><Relationship Id="rId28" Type="http://schemas.openxmlformats.org/officeDocument/2006/relationships/image" Target="../media/image49.gif"/><Relationship Id="rId10" Type="http://schemas.openxmlformats.org/officeDocument/2006/relationships/image" Target="../media/image2.png"/><Relationship Id="rId19" Type="http://schemas.openxmlformats.org/officeDocument/2006/relationships/image" Target="../media/image41.gif"/><Relationship Id="rId31" Type="http://schemas.openxmlformats.org/officeDocument/2006/relationships/image" Target="../media/image52.gif"/><Relationship Id="rId4" Type="http://schemas.openxmlformats.org/officeDocument/2006/relationships/image" Target="../media/image233.jpeg"/><Relationship Id="rId9" Type="http://schemas.openxmlformats.org/officeDocument/2006/relationships/image" Target="../media/image167.jpeg"/><Relationship Id="rId14" Type="http://schemas.openxmlformats.org/officeDocument/2006/relationships/image" Target="../media/image36.gif"/><Relationship Id="rId22" Type="http://schemas.openxmlformats.org/officeDocument/2006/relationships/image" Target="../media/image44.gif"/><Relationship Id="rId27" Type="http://schemas.openxmlformats.org/officeDocument/2006/relationships/image" Target="../media/image48.gif"/><Relationship Id="rId30" Type="http://schemas.openxmlformats.org/officeDocument/2006/relationships/image" Target="../media/image51.gif"/><Relationship Id="rId35" Type="http://schemas.openxmlformats.org/officeDocument/2006/relationships/image" Target="../media/image237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5.jpeg"/><Relationship Id="rId18" Type="http://schemas.openxmlformats.org/officeDocument/2006/relationships/image" Target="../media/image250.jpeg"/><Relationship Id="rId26" Type="http://schemas.openxmlformats.org/officeDocument/2006/relationships/image" Target="../media/image258.jpeg"/><Relationship Id="rId39" Type="http://schemas.openxmlformats.org/officeDocument/2006/relationships/image" Target="../media/image268.png"/><Relationship Id="rId21" Type="http://schemas.openxmlformats.org/officeDocument/2006/relationships/image" Target="../media/image253.jpeg"/><Relationship Id="rId34" Type="http://schemas.openxmlformats.org/officeDocument/2006/relationships/image" Target="../media/image27.jpeg"/><Relationship Id="rId42" Type="http://schemas.openxmlformats.org/officeDocument/2006/relationships/image" Target="../media/image33.gif"/><Relationship Id="rId47" Type="http://schemas.openxmlformats.org/officeDocument/2006/relationships/image" Target="../media/image38.png"/><Relationship Id="rId50" Type="http://schemas.openxmlformats.org/officeDocument/2006/relationships/image" Target="../media/image41.gif"/><Relationship Id="rId55" Type="http://schemas.openxmlformats.org/officeDocument/2006/relationships/image" Target="../media/image6.gif"/><Relationship Id="rId63" Type="http://schemas.openxmlformats.org/officeDocument/2006/relationships/image" Target="../media/image54.png"/><Relationship Id="rId7" Type="http://schemas.microsoft.com/office/2007/relationships/hdphoto" Target="../media/hdphoto16.wdp"/><Relationship Id="rId2" Type="http://schemas.openxmlformats.org/officeDocument/2006/relationships/image" Target="../media/image238.jpeg"/><Relationship Id="rId16" Type="http://schemas.openxmlformats.org/officeDocument/2006/relationships/image" Target="../media/image248.jpeg"/><Relationship Id="rId20" Type="http://schemas.openxmlformats.org/officeDocument/2006/relationships/image" Target="../media/image252.jpeg"/><Relationship Id="rId29" Type="http://schemas.openxmlformats.org/officeDocument/2006/relationships/image" Target="../media/image261.jpeg"/><Relationship Id="rId41" Type="http://schemas.openxmlformats.org/officeDocument/2006/relationships/image" Target="../media/image32.gif"/><Relationship Id="rId54" Type="http://schemas.openxmlformats.org/officeDocument/2006/relationships/image" Target="../media/image46.png"/><Relationship Id="rId62" Type="http://schemas.openxmlformats.org/officeDocument/2006/relationships/image" Target="../media/image53.gif"/><Relationship Id="rId1" Type="http://schemas.openxmlformats.org/officeDocument/2006/relationships/image" Target="../media/image45.png"/><Relationship Id="rId6" Type="http://schemas.openxmlformats.org/officeDocument/2006/relationships/image" Target="../media/image241.png"/><Relationship Id="rId11" Type="http://schemas.microsoft.com/office/2007/relationships/hdphoto" Target="../media/hdphoto18.wdp"/><Relationship Id="rId24" Type="http://schemas.openxmlformats.org/officeDocument/2006/relationships/image" Target="../media/image256.jpeg"/><Relationship Id="rId32" Type="http://schemas.openxmlformats.org/officeDocument/2006/relationships/image" Target="../media/image264.jpeg"/><Relationship Id="rId37" Type="http://schemas.microsoft.com/office/2007/relationships/hdphoto" Target="../media/hdphoto19.wdp"/><Relationship Id="rId40" Type="http://schemas.microsoft.com/office/2007/relationships/hdphoto" Target="../media/hdphoto20.wdp"/><Relationship Id="rId45" Type="http://schemas.openxmlformats.org/officeDocument/2006/relationships/image" Target="../media/image36.gif"/><Relationship Id="rId53" Type="http://schemas.openxmlformats.org/officeDocument/2006/relationships/image" Target="../media/image44.gif"/><Relationship Id="rId58" Type="http://schemas.openxmlformats.org/officeDocument/2006/relationships/image" Target="../media/image49.gif"/><Relationship Id="rId66" Type="http://schemas.openxmlformats.org/officeDocument/2006/relationships/image" Target="../media/image270.jpeg"/><Relationship Id="rId5" Type="http://schemas.microsoft.com/office/2007/relationships/hdphoto" Target="../media/hdphoto15.wdp"/><Relationship Id="rId15" Type="http://schemas.openxmlformats.org/officeDocument/2006/relationships/image" Target="../media/image247.jpeg"/><Relationship Id="rId23" Type="http://schemas.openxmlformats.org/officeDocument/2006/relationships/image" Target="../media/image255.jpeg"/><Relationship Id="rId28" Type="http://schemas.openxmlformats.org/officeDocument/2006/relationships/image" Target="../media/image260.jpeg"/><Relationship Id="rId36" Type="http://schemas.openxmlformats.org/officeDocument/2006/relationships/image" Target="../media/image266.png"/><Relationship Id="rId49" Type="http://schemas.openxmlformats.org/officeDocument/2006/relationships/image" Target="../media/image40.jpeg"/><Relationship Id="rId57" Type="http://schemas.openxmlformats.org/officeDocument/2006/relationships/image" Target="../media/image48.gif"/><Relationship Id="rId61" Type="http://schemas.openxmlformats.org/officeDocument/2006/relationships/image" Target="../media/image52.gif"/><Relationship Id="rId10" Type="http://schemas.openxmlformats.org/officeDocument/2006/relationships/image" Target="../media/image243.png"/><Relationship Id="rId19" Type="http://schemas.openxmlformats.org/officeDocument/2006/relationships/image" Target="../media/image251.jpeg"/><Relationship Id="rId31" Type="http://schemas.openxmlformats.org/officeDocument/2006/relationships/image" Target="../media/image263.jpeg"/><Relationship Id="rId44" Type="http://schemas.openxmlformats.org/officeDocument/2006/relationships/image" Target="../media/image35.gif"/><Relationship Id="rId52" Type="http://schemas.openxmlformats.org/officeDocument/2006/relationships/image" Target="../media/image43.gif"/><Relationship Id="rId60" Type="http://schemas.openxmlformats.org/officeDocument/2006/relationships/image" Target="../media/image51.gif"/><Relationship Id="rId65" Type="http://schemas.openxmlformats.org/officeDocument/2006/relationships/image" Target="../media/image269.jpeg"/><Relationship Id="rId4" Type="http://schemas.openxmlformats.org/officeDocument/2006/relationships/image" Target="../media/image240.png"/><Relationship Id="rId9" Type="http://schemas.microsoft.com/office/2007/relationships/hdphoto" Target="../media/hdphoto17.wdp"/><Relationship Id="rId14" Type="http://schemas.openxmlformats.org/officeDocument/2006/relationships/image" Target="../media/image246.jpeg"/><Relationship Id="rId22" Type="http://schemas.openxmlformats.org/officeDocument/2006/relationships/image" Target="../media/image254.jpeg"/><Relationship Id="rId27" Type="http://schemas.openxmlformats.org/officeDocument/2006/relationships/image" Target="../media/image259.jpeg"/><Relationship Id="rId30" Type="http://schemas.openxmlformats.org/officeDocument/2006/relationships/image" Target="../media/image262.jpeg"/><Relationship Id="rId35" Type="http://schemas.openxmlformats.org/officeDocument/2006/relationships/image" Target="../media/image2.png"/><Relationship Id="rId43" Type="http://schemas.openxmlformats.org/officeDocument/2006/relationships/image" Target="../media/image34.gif"/><Relationship Id="rId48" Type="http://schemas.openxmlformats.org/officeDocument/2006/relationships/image" Target="../media/image39.png"/><Relationship Id="rId56" Type="http://schemas.openxmlformats.org/officeDocument/2006/relationships/image" Target="../media/image47.png"/><Relationship Id="rId64" Type="http://schemas.openxmlformats.org/officeDocument/2006/relationships/image" Target="../media/image55.png"/><Relationship Id="rId8" Type="http://schemas.openxmlformats.org/officeDocument/2006/relationships/image" Target="../media/image242.png"/><Relationship Id="rId51" Type="http://schemas.openxmlformats.org/officeDocument/2006/relationships/image" Target="../media/image42.png"/><Relationship Id="rId3" Type="http://schemas.openxmlformats.org/officeDocument/2006/relationships/image" Target="../media/image239.jpeg"/><Relationship Id="rId12" Type="http://schemas.openxmlformats.org/officeDocument/2006/relationships/image" Target="../media/image244.jpeg"/><Relationship Id="rId17" Type="http://schemas.openxmlformats.org/officeDocument/2006/relationships/image" Target="../media/image249.jpeg"/><Relationship Id="rId25" Type="http://schemas.openxmlformats.org/officeDocument/2006/relationships/image" Target="../media/image257.jpeg"/><Relationship Id="rId33" Type="http://schemas.openxmlformats.org/officeDocument/2006/relationships/image" Target="../media/image265.png"/><Relationship Id="rId38" Type="http://schemas.openxmlformats.org/officeDocument/2006/relationships/image" Target="../media/image267.png"/><Relationship Id="rId46" Type="http://schemas.openxmlformats.org/officeDocument/2006/relationships/image" Target="../media/image37.gif"/><Relationship Id="rId59" Type="http://schemas.openxmlformats.org/officeDocument/2006/relationships/image" Target="../media/image50.gif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7.jpeg"/><Relationship Id="rId13" Type="http://schemas.openxmlformats.org/officeDocument/2006/relationships/image" Target="../media/image282.png"/><Relationship Id="rId18" Type="http://schemas.microsoft.com/office/2007/relationships/hdphoto" Target="../media/hdphoto22.wdp"/><Relationship Id="rId26" Type="http://schemas.openxmlformats.org/officeDocument/2006/relationships/image" Target="../media/image38.png"/><Relationship Id="rId39" Type="http://schemas.openxmlformats.org/officeDocument/2006/relationships/image" Target="../media/image51.gif"/><Relationship Id="rId3" Type="http://schemas.openxmlformats.org/officeDocument/2006/relationships/image" Target="../media/image272.jpeg"/><Relationship Id="rId21" Type="http://schemas.openxmlformats.org/officeDocument/2006/relationships/image" Target="../media/image33.gif"/><Relationship Id="rId34" Type="http://schemas.openxmlformats.org/officeDocument/2006/relationships/image" Target="../media/image46.png"/><Relationship Id="rId42" Type="http://schemas.openxmlformats.org/officeDocument/2006/relationships/image" Target="../media/image54.png"/><Relationship Id="rId7" Type="http://schemas.openxmlformats.org/officeDocument/2006/relationships/image" Target="../media/image276.jpeg"/><Relationship Id="rId12" Type="http://schemas.openxmlformats.org/officeDocument/2006/relationships/image" Target="../media/image281.jpeg"/><Relationship Id="rId17" Type="http://schemas.openxmlformats.org/officeDocument/2006/relationships/image" Target="../media/image285.png"/><Relationship Id="rId25" Type="http://schemas.openxmlformats.org/officeDocument/2006/relationships/image" Target="../media/image37.gif"/><Relationship Id="rId33" Type="http://schemas.openxmlformats.org/officeDocument/2006/relationships/image" Target="../media/image45.png"/><Relationship Id="rId38" Type="http://schemas.openxmlformats.org/officeDocument/2006/relationships/image" Target="../media/image50.gif"/><Relationship Id="rId2" Type="http://schemas.openxmlformats.org/officeDocument/2006/relationships/image" Target="../media/image271.jpeg"/><Relationship Id="rId16" Type="http://schemas.microsoft.com/office/2007/relationships/hdphoto" Target="../media/hdphoto21.wdp"/><Relationship Id="rId20" Type="http://schemas.openxmlformats.org/officeDocument/2006/relationships/image" Target="../media/image32.gif"/><Relationship Id="rId29" Type="http://schemas.openxmlformats.org/officeDocument/2006/relationships/image" Target="../media/image41.gif"/><Relationship Id="rId41" Type="http://schemas.openxmlformats.org/officeDocument/2006/relationships/image" Target="../media/image53.gif"/><Relationship Id="rId1" Type="http://schemas.openxmlformats.org/officeDocument/2006/relationships/image" Target="../media/image48.gif"/><Relationship Id="rId6" Type="http://schemas.openxmlformats.org/officeDocument/2006/relationships/image" Target="../media/image275.jpeg"/><Relationship Id="rId11" Type="http://schemas.openxmlformats.org/officeDocument/2006/relationships/image" Target="../media/image280.jpeg"/><Relationship Id="rId24" Type="http://schemas.openxmlformats.org/officeDocument/2006/relationships/image" Target="../media/image36.gif"/><Relationship Id="rId32" Type="http://schemas.openxmlformats.org/officeDocument/2006/relationships/image" Target="../media/image44.gif"/><Relationship Id="rId37" Type="http://schemas.openxmlformats.org/officeDocument/2006/relationships/image" Target="../media/image49.gif"/><Relationship Id="rId40" Type="http://schemas.openxmlformats.org/officeDocument/2006/relationships/image" Target="../media/image52.gif"/><Relationship Id="rId5" Type="http://schemas.openxmlformats.org/officeDocument/2006/relationships/image" Target="../media/image274.jpeg"/><Relationship Id="rId15" Type="http://schemas.openxmlformats.org/officeDocument/2006/relationships/image" Target="../media/image284.png"/><Relationship Id="rId23" Type="http://schemas.openxmlformats.org/officeDocument/2006/relationships/image" Target="../media/image35.gif"/><Relationship Id="rId28" Type="http://schemas.openxmlformats.org/officeDocument/2006/relationships/image" Target="../media/image40.jpeg"/><Relationship Id="rId36" Type="http://schemas.openxmlformats.org/officeDocument/2006/relationships/image" Target="../media/image47.png"/><Relationship Id="rId10" Type="http://schemas.openxmlformats.org/officeDocument/2006/relationships/image" Target="../media/image279.jpeg"/><Relationship Id="rId19" Type="http://schemas.openxmlformats.org/officeDocument/2006/relationships/image" Target="../media/image2.png"/><Relationship Id="rId31" Type="http://schemas.openxmlformats.org/officeDocument/2006/relationships/image" Target="../media/image43.gif"/><Relationship Id="rId44" Type="http://schemas.openxmlformats.org/officeDocument/2006/relationships/image" Target="../media/image286.jpeg"/><Relationship Id="rId4" Type="http://schemas.openxmlformats.org/officeDocument/2006/relationships/image" Target="../media/image273.jpeg"/><Relationship Id="rId9" Type="http://schemas.openxmlformats.org/officeDocument/2006/relationships/image" Target="../media/image278.jpeg"/><Relationship Id="rId14" Type="http://schemas.openxmlformats.org/officeDocument/2006/relationships/image" Target="../media/image283.jpeg"/><Relationship Id="rId22" Type="http://schemas.openxmlformats.org/officeDocument/2006/relationships/image" Target="../media/image34.gif"/><Relationship Id="rId27" Type="http://schemas.openxmlformats.org/officeDocument/2006/relationships/image" Target="../media/image39.png"/><Relationship Id="rId30" Type="http://schemas.openxmlformats.org/officeDocument/2006/relationships/image" Target="../media/image42.png"/><Relationship Id="rId35" Type="http://schemas.openxmlformats.org/officeDocument/2006/relationships/image" Target="../media/image6.gif"/><Relationship Id="rId43" Type="http://schemas.openxmlformats.org/officeDocument/2006/relationships/image" Target="../media/image55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3.jpeg"/><Relationship Id="rId13" Type="http://schemas.openxmlformats.org/officeDocument/2006/relationships/image" Target="../media/image298.jpeg"/><Relationship Id="rId18" Type="http://schemas.openxmlformats.org/officeDocument/2006/relationships/image" Target="../media/image2.png"/><Relationship Id="rId26" Type="http://schemas.openxmlformats.org/officeDocument/2006/relationships/image" Target="../media/image39.png"/><Relationship Id="rId39" Type="http://schemas.openxmlformats.org/officeDocument/2006/relationships/image" Target="../media/image51.gif"/><Relationship Id="rId3" Type="http://schemas.openxmlformats.org/officeDocument/2006/relationships/image" Target="../media/image288.jpeg"/><Relationship Id="rId21" Type="http://schemas.openxmlformats.org/officeDocument/2006/relationships/image" Target="../media/image33.gif"/><Relationship Id="rId34" Type="http://schemas.openxmlformats.org/officeDocument/2006/relationships/image" Target="../media/image6.gif"/><Relationship Id="rId42" Type="http://schemas.openxmlformats.org/officeDocument/2006/relationships/image" Target="../media/image54.png"/><Relationship Id="rId7" Type="http://schemas.openxmlformats.org/officeDocument/2006/relationships/image" Target="../media/image292.jpeg"/><Relationship Id="rId12" Type="http://schemas.openxmlformats.org/officeDocument/2006/relationships/image" Target="../media/image297.jpeg"/><Relationship Id="rId17" Type="http://schemas.microsoft.com/office/2007/relationships/hdphoto" Target="../media/hdphoto22.wdp"/><Relationship Id="rId25" Type="http://schemas.openxmlformats.org/officeDocument/2006/relationships/image" Target="../media/image38.png"/><Relationship Id="rId33" Type="http://schemas.openxmlformats.org/officeDocument/2006/relationships/image" Target="../media/image46.png"/><Relationship Id="rId38" Type="http://schemas.openxmlformats.org/officeDocument/2006/relationships/image" Target="../media/image50.gif"/><Relationship Id="rId2" Type="http://schemas.openxmlformats.org/officeDocument/2006/relationships/image" Target="../media/image287.png"/><Relationship Id="rId16" Type="http://schemas.openxmlformats.org/officeDocument/2006/relationships/image" Target="../media/image285.png"/><Relationship Id="rId20" Type="http://schemas.openxmlformats.org/officeDocument/2006/relationships/image" Target="../media/image32.gif"/><Relationship Id="rId29" Type="http://schemas.openxmlformats.org/officeDocument/2006/relationships/image" Target="../media/image42.png"/><Relationship Id="rId41" Type="http://schemas.openxmlformats.org/officeDocument/2006/relationships/image" Target="../media/image53.gif"/><Relationship Id="rId1" Type="http://schemas.openxmlformats.org/officeDocument/2006/relationships/image" Target="../media/image37.gif"/><Relationship Id="rId6" Type="http://schemas.openxmlformats.org/officeDocument/2006/relationships/image" Target="../media/image291.jpeg"/><Relationship Id="rId11" Type="http://schemas.openxmlformats.org/officeDocument/2006/relationships/image" Target="../media/image296.jpeg"/><Relationship Id="rId24" Type="http://schemas.openxmlformats.org/officeDocument/2006/relationships/image" Target="../media/image36.gif"/><Relationship Id="rId32" Type="http://schemas.openxmlformats.org/officeDocument/2006/relationships/image" Target="../media/image45.png"/><Relationship Id="rId37" Type="http://schemas.openxmlformats.org/officeDocument/2006/relationships/image" Target="../media/image49.gif"/><Relationship Id="rId40" Type="http://schemas.openxmlformats.org/officeDocument/2006/relationships/image" Target="../media/image52.gif"/><Relationship Id="rId5" Type="http://schemas.openxmlformats.org/officeDocument/2006/relationships/image" Target="../media/image290.jpeg"/><Relationship Id="rId15" Type="http://schemas.microsoft.com/office/2007/relationships/hdphoto" Target="../media/hdphoto21.wdp"/><Relationship Id="rId23" Type="http://schemas.openxmlformats.org/officeDocument/2006/relationships/image" Target="../media/image35.gif"/><Relationship Id="rId28" Type="http://schemas.openxmlformats.org/officeDocument/2006/relationships/image" Target="../media/image41.gif"/><Relationship Id="rId36" Type="http://schemas.openxmlformats.org/officeDocument/2006/relationships/image" Target="../media/image48.gif"/><Relationship Id="rId10" Type="http://schemas.openxmlformats.org/officeDocument/2006/relationships/image" Target="../media/image295.jpeg"/><Relationship Id="rId19" Type="http://schemas.openxmlformats.org/officeDocument/2006/relationships/image" Target="../media/image299.png"/><Relationship Id="rId31" Type="http://schemas.openxmlformats.org/officeDocument/2006/relationships/image" Target="../media/image44.gif"/><Relationship Id="rId44" Type="http://schemas.openxmlformats.org/officeDocument/2006/relationships/image" Target="../media/image300.png"/><Relationship Id="rId4" Type="http://schemas.openxmlformats.org/officeDocument/2006/relationships/image" Target="../media/image289.png"/><Relationship Id="rId9" Type="http://schemas.openxmlformats.org/officeDocument/2006/relationships/image" Target="../media/image294.jpeg"/><Relationship Id="rId14" Type="http://schemas.openxmlformats.org/officeDocument/2006/relationships/image" Target="../media/image284.png"/><Relationship Id="rId22" Type="http://schemas.openxmlformats.org/officeDocument/2006/relationships/image" Target="../media/image34.gif"/><Relationship Id="rId27" Type="http://schemas.openxmlformats.org/officeDocument/2006/relationships/image" Target="../media/image40.jpeg"/><Relationship Id="rId30" Type="http://schemas.openxmlformats.org/officeDocument/2006/relationships/image" Target="../media/image43.gif"/><Relationship Id="rId35" Type="http://schemas.openxmlformats.org/officeDocument/2006/relationships/image" Target="../media/image47.png"/><Relationship Id="rId43" Type="http://schemas.openxmlformats.org/officeDocument/2006/relationships/image" Target="../media/image55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1.jpeg"/><Relationship Id="rId18" Type="http://schemas.openxmlformats.org/officeDocument/2006/relationships/image" Target="../media/image315.jpeg"/><Relationship Id="rId26" Type="http://schemas.openxmlformats.org/officeDocument/2006/relationships/image" Target="../media/image323.jpeg"/><Relationship Id="rId39" Type="http://schemas.openxmlformats.org/officeDocument/2006/relationships/image" Target="../media/image334.png"/><Relationship Id="rId21" Type="http://schemas.openxmlformats.org/officeDocument/2006/relationships/image" Target="../media/image318.jpeg"/><Relationship Id="rId34" Type="http://schemas.openxmlformats.org/officeDocument/2006/relationships/image" Target="../media/image329.png"/><Relationship Id="rId42" Type="http://schemas.openxmlformats.org/officeDocument/2006/relationships/image" Target="../media/image34.gif"/><Relationship Id="rId47" Type="http://schemas.openxmlformats.org/officeDocument/2006/relationships/image" Target="../media/image39.png"/><Relationship Id="rId50" Type="http://schemas.openxmlformats.org/officeDocument/2006/relationships/image" Target="../media/image42.png"/><Relationship Id="rId55" Type="http://schemas.openxmlformats.org/officeDocument/2006/relationships/image" Target="../media/image6.gif"/><Relationship Id="rId63" Type="http://schemas.openxmlformats.org/officeDocument/2006/relationships/image" Target="../media/image55.png"/><Relationship Id="rId7" Type="http://schemas.openxmlformats.org/officeDocument/2006/relationships/image" Target="../media/image305.png"/><Relationship Id="rId2" Type="http://schemas.openxmlformats.org/officeDocument/2006/relationships/image" Target="../media/image302.png"/><Relationship Id="rId16" Type="http://schemas.openxmlformats.org/officeDocument/2006/relationships/image" Target="../media/image313.jpeg"/><Relationship Id="rId29" Type="http://schemas.microsoft.com/office/2007/relationships/hdphoto" Target="../media/hdphoto25.wdp"/><Relationship Id="rId1" Type="http://schemas.openxmlformats.org/officeDocument/2006/relationships/image" Target="../media/image301.jpeg"/><Relationship Id="rId6" Type="http://schemas.microsoft.com/office/2007/relationships/hdphoto" Target="../media/hdphoto24.wdp"/><Relationship Id="rId11" Type="http://schemas.openxmlformats.org/officeDocument/2006/relationships/image" Target="../media/image309.jpeg"/><Relationship Id="rId24" Type="http://schemas.openxmlformats.org/officeDocument/2006/relationships/image" Target="../media/image321.jpeg"/><Relationship Id="rId32" Type="http://schemas.openxmlformats.org/officeDocument/2006/relationships/image" Target="../media/image328.jpeg"/><Relationship Id="rId37" Type="http://schemas.openxmlformats.org/officeDocument/2006/relationships/image" Target="../media/image332.png"/><Relationship Id="rId40" Type="http://schemas.openxmlformats.org/officeDocument/2006/relationships/image" Target="../media/image32.gif"/><Relationship Id="rId45" Type="http://schemas.openxmlformats.org/officeDocument/2006/relationships/image" Target="../media/image37.gif"/><Relationship Id="rId53" Type="http://schemas.openxmlformats.org/officeDocument/2006/relationships/image" Target="../media/image45.png"/><Relationship Id="rId58" Type="http://schemas.openxmlformats.org/officeDocument/2006/relationships/image" Target="../media/image49.gif"/><Relationship Id="rId66" Type="http://schemas.openxmlformats.org/officeDocument/2006/relationships/image" Target="../media/image337.jpeg"/><Relationship Id="rId5" Type="http://schemas.openxmlformats.org/officeDocument/2006/relationships/image" Target="../media/image304.png"/><Relationship Id="rId15" Type="http://schemas.openxmlformats.org/officeDocument/2006/relationships/image" Target="../media/image52.gif"/><Relationship Id="rId23" Type="http://schemas.openxmlformats.org/officeDocument/2006/relationships/image" Target="../media/image320.jpeg"/><Relationship Id="rId28" Type="http://schemas.openxmlformats.org/officeDocument/2006/relationships/image" Target="../media/image325.png"/><Relationship Id="rId36" Type="http://schemas.openxmlformats.org/officeDocument/2006/relationships/image" Target="../media/image331.png"/><Relationship Id="rId49" Type="http://schemas.openxmlformats.org/officeDocument/2006/relationships/image" Target="../media/image41.gif"/><Relationship Id="rId57" Type="http://schemas.openxmlformats.org/officeDocument/2006/relationships/image" Target="../media/image48.gif"/><Relationship Id="rId61" Type="http://schemas.openxmlformats.org/officeDocument/2006/relationships/image" Target="../media/image53.gif"/><Relationship Id="rId10" Type="http://schemas.openxmlformats.org/officeDocument/2006/relationships/image" Target="../media/image308.jpeg"/><Relationship Id="rId19" Type="http://schemas.openxmlformats.org/officeDocument/2006/relationships/image" Target="../media/image316.jpeg"/><Relationship Id="rId31" Type="http://schemas.openxmlformats.org/officeDocument/2006/relationships/image" Target="../media/image327.jpeg"/><Relationship Id="rId44" Type="http://schemas.openxmlformats.org/officeDocument/2006/relationships/image" Target="../media/image36.gif"/><Relationship Id="rId52" Type="http://schemas.openxmlformats.org/officeDocument/2006/relationships/image" Target="../media/image44.gif"/><Relationship Id="rId60" Type="http://schemas.openxmlformats.org/officeDocument/2006/relationships/image" Target="../media/image51.gif"/><Relationship Id="rId65" Type="http://schemas.openxmlformats.org/officeDocument/2006/relationships/image" Target="../media/image336.png"/><Relationship Id="rId4" Type="http://schemas.openxmlformats.org/officeDocument/2006/relationships/image" Target="../media/image303.jpeg"/><Relationship Id="rId9" Type="http://schemas.openxmlformats.org/officeDocument/2006/relationships/image" Target="../media/image307.jpeg"/><Relationship Id="rId14" Type="http://schemas.openxmlformats.org/officeDocument/2006/relationships/image" Target="../media/image312.png"/><Relationship Id="rId22" Type="http://schemas.openxmlformats.org/officeDocument/2006/relationships/image" Target="../media/image319.jpeg"/><Relationship Id="rId27" Type="http://schemas.openxmlformats.org/officeDocument/2006/relationships/image" Target="../media/image324.png"/><Relationship Id="rId30" Type="http://schemas.openxmlformats.org/officeDocument/2006/relationships/image" Target="../media/image326.jpeg"/><Relationship Id="rId35" Type="http://schemas.openxmlformats.org/officeDocument/2006/relationships/image" Target="../media/image330.png"/><Relationship Id="rId43" Type="http://schemas.openxmlformats.org/officeDocument/2006/relationships/image" Target="../media/image35.gif"/><Relationship Id="rId48" Type="http://schemas.openxmlformats.org/officeDocument/2006/relationships/image" Target="../media/image40.jpeg"/><Relationship Id="rId56" Type="http://schemas.openxmlformats.org/officeDocument/2006/relationships/image" Target="../media/image47.png"/><Relationship Id="rId64" Type="http://schemas.openxmlformats.org/officeDocument/2006/relationships/image" Target="../media/image335.png"/><Relationship Id="rId8" Type="http://schemas.openxmlformats.org/officeDocument/2006/relationships/image" Target="../media/image306.jpeg"/><Relationship Id="rId51" Type="http://schemas.openxmlformats.org/officeDocument/2006/relationships/image" Target="../media/image43.gif"/><Relationship Id="rId3" Type="http://schemas.microsoft.com/office/2007/relationships/hdphoto" Target="../media/hdphoto23.wdp"/><Relationship Id="rId12" Type="http://schemas.openxmlformats.org/officeDocument/2006/relationships/image" Target="../media/image310.jpeg"/><Relationship Id="rId17" Type="http://schemas.openxmlformats.org/officeDocument/2006/relationships/image" Target="../media/image314.jpeg"/><Relationship Id="rId25" Type="http://schemas.openxmlformats.org/officeDocument/2006/relationships/image" Target="../media/image322.jpeg"/><Relationship Id="rId33" Type="http://schemas.openxmlformats.org/officeDocument/2006/relationships/image" Target="../media/image2.png"/><Relationship Id="rId38" Type="http://schemas.openxmlformats.org/officeDocument/2006/relationships/image" Target="../media/image333.png"/><Relationship Id="rId46" Type="http://schemas.openxmlformats.org/officeDocument/2006/relationships/image" Target="../media/image38.png"/><Relationship Id="rId59" Type="http://schemas.openxmlformats.org/officeDocument/2006/relationships/image" Target="../media/image50.gif"/><Relationship Id="rId67" Type="http://schemas.openxmlformats.org/officeDocument/2006/relationships/image" Target="../media/image338.jpeg"/><Relationship Id="rId20" Type="http://schemas.openxmlformats.org/officeDocument/2006/relationships/image" Target="../media/image317.jpeg"/><Relationship Id="rId41" Type="http://schemas.openxmlformats.org/officeDocument/2006/relationships/image" Target="../media/image33.gif"/><Relationship Id="rId54" Type="http://schemas.openxmlformats.org/officeDocument/2006/relationships/image" Target="../media/image46.png"/><Relationship Id="rId62" Type="http://schemas.openxmlformats.org/officeDocument/2006/relationships/image" Target="../media/image54.pn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jpeg"/><Relationship Id="rId18" Type="http://schemas.openxmlformats.org/officeDocument/2006/relationships/image" Target="../media/image32.gif"/><Relationship Id="rId26" Type="http://schemas.openxmlformats.org/officeDocument/2006/relationships/image" Target="../media/image41.gif"/><Relationship Id="rId39" Type="http://schemas.openxmlformats.org/officeDocument/2006/relationships/image" Target="../media/image53.gif"/><Relationship Id="rId21" Type="http://schemas.openxmlformats.org/officeDocument/2006/relationships/image" Target="../media/image35.gif"/><Relationship Id="rId34" Type="http://schemas.openxmlformats.org/officeDocument/2006/relationships/image" Target="../media/image48.gif"/><Relationship Id="rId42" Type="http://schemas.openxmlformats.org/officeDocument/2006/relationships/image" Target="../media/image55.png"/><Relationship Id="rId47" Type="http://schemas.openxmlformats.org/officeDocument/2006/relationships/image" Target="../media/image358.jpeg"/><Relationship Id="rId50" Type="http://schemas.microsoft.com/office/2007/relationships/hdphoto" Target="../media/hdphoto27.wdp"/><Relationship Id="rId55" Type="http://schemas.openxmlformats.org/officeDocument/2006/relationships/image" Target="../media/image363.png"/><Relationship Id="rId7" Type="http://schemas.openxmlformats.org/officeDocument/2006/relationships/image" Target="../media/image344.jpeg"/><Relationship Id="rId12" Type="http://schemas.openxmlformats.org/officeDocument/2006/relationships/image" Target="../media/image349.jpeg"/><Relationship Id="rId17" Type="http://schemas.openxmlformats.org/officeDocument/2006/relationships/image" Target="../media/image2.png"/><Relationship Id="rId25" Type="http://schemas.openxmlformats.org/officeDocument/2006/relationships/image" Target="../media/image40.jpeg"/><Relationship Id="rId33" Type="http://schemas.openxmlformats.org/officeDocument/2006/relationships/image" Target="../media/image47.png"/><Relationship Id="rId38" Type="http://schemas.openxmlformats.org/officeDocument/2006/relationships/image" Target="../media/image52.gif"/><Relationship Id="rId46" Type="http://schemas.openxmlformats.org/officeDocument/2006/relationships/image" Target="../media/image357.jpeg"/><Relationship Id="rId2" Type="http://schemas.openxmlformats.org/officeDocument/2006/relationships/image" Target="../media/image339.jpeg"/><Relationship Id="rId16" Type="http://schemas.openxmlformats.org/officeDocument/2006/relationships/image" Target="../media/image353.jpeg"/><Relationship Id="rId20" Type="http://schemas.openxmlformats.org/officeDocument/2006/relationships/image" Target="../media/image34.gif"/><Relationship Id="rId29" Type="http://schemas.openxmlformats.org/officeDocument/2006/relationships/image" Target="../media/image44.gif"/><Relationship Id="rId41" Type="http://schemas.openxmlformats.org/officeDocument/2006/relationships/image" Target="../media/image354.png"/><Relationship Id="rId54" Type="http://schemas.microsoft.com/office/2007/relationships/hdphoto" Target="../media/hdphoto29.wdp"/><Relationship Id="rId1" Type="http://schemas.openxmlformats.org/officeDocument/2006/relationships/image" Target="../media/image36.gif"/><Relationship Id="rId6" Type="http://schemas.openxmlformats.org/officeDocument/2006/relationships/image" Target="../media/image343.jpeg"/><Relationship Id="rId11" Type="http://schemas.openxmlformats.org/officeDocument/2006/relationships/image" Target="../media/image348.jpeg"/><Relationship Id="rId24" Type="http://schemas.openxmlformats.org/officeDocument/2006/relationships/image" Target="../media/image39.png"/><Relationship Id="rId32" Type="http://schemas.openxmlformats.org/officeDocument/2006/relationships/image" Target="../media/image6.gif"/><Relationship Id="rId37" Type="http://schemas.openxmlformats.org/officeDocument/2006/relationships/image" Target="../media/image51.gif"/><Relationship Id="rId40" Type="http://schemas.openxmlformats.org/officeDocument/2006/relationships/image" Target="../media/image54.png"/><Relationship Id="rId45" Type="http://schemas.openxmlformats.org/officeDocument/2006/relationships/image" Target="../media/image356.jpeg"/><Relationship Id="rId53" Type="http://schemas.openxmlformats.org/officeDocument/2006/relationships/image" Target="../media/image362.png"/><Relationship Id="rId5" Type="http://schemas.openxmlformats.org/officeDocument/2006/relationships/image" Target="../media/image342.jpeg"/><Relationship Id="rId15" Type="http://schemas.openxmlformats.org/officeDocument/2006/relationships/image" Target="../media/image352.jpeg"/><Relationship Id="rId23" Type="http://schemas.openxmlformats.org/officeDocument/2006/relationships/image" Target="../media/image38.png"/><Relationship Id="rId28" Type="http://schemas.openxmlformats.org/officeDocument/2006/relationships/image" Target="../media/image43.gif"/><Relationship Id="rId36" Type="http://schemas.openxmlformats.org/officeDocument/2006/relationships/image" Target="../media/image50.gif"/><Relationship Id="rId49" Type="http://schemas.openxmlformats.org/officeDocument/2006/relationships/image" Target="../media/image360.png"/><Relationship Id="rId10" Type="http://schemas.openxmlformats.org/officeDocument/2006/relationships/image" Target="../media/image347.jpeg"/><Relationship Id="rId19" Type="http://schemas.openxmlformats.org/officeDocument/2006/relationships/image" Target="../media/image33.gif"/><Relationship Id="rId31" Type="http://schemas.openxmlformats.org/officeDocument/2006/relationships/image" Target="../media/image46.png"/><Relationship Id="rId44" Type="http://schemas.microsoft.com/office/2007/relationships/hdphoto" Target="../media/hdphoto26.wdp"/><Relationship Id="rId52" Type="http://schemas.microsoft.com/office/2007/relationships/hdphoto" Target="../media/hdphoto28.wdp"/><Relationship Id="rId4" Type="http://schemas.openxmlformats.org/officeDocument/2006/relationships/image" Target="../media/image341.jpeg"/><Relationship Id="rId9" Type="http://schemas.openxmlformats.org/officeDocument/2006/relationships/image" Target="../media/image346.jpeg"/><Relationship Id="rId14" Type="http://schemas.openxmlformats.org/officeDocument/2006/relationships/image" Target="../media/image351.jpeg"/><Relationship Id="rId22" Type="http://schemas.openxmlformats.org/officeDocument/2006/relationships/image" Target="../media/image37.gif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49.gif"/><Relationship Id="rId43" Type="http://schemas.openxmlformats.org/officeDocument/2006/relationships/image" Target="../media/image355.png"/><Relationship Id="rId48" Type="http://schemas.openxmlformats.org/officeDocument/2006/relationships/image" Target="../media/image359.jpeg"/><Relationship Id="rId56" Type="http://schemas.openxmlformats.org/officeDocument/2006/relationships/image" Target="../media/image364.png"/><Relationship Id="rId8" Type="http://schemas.openxmlformats.org/officeDocument/2006/relationships/image" Target="../media/image345.jpeg"/><Relationship Id="rId51" Type="http://schemas.openxmlformats.org/officeDocument/2006/relationships/image" Target="../media/image361.png"/><Relationship Id="rId3" Type="http://schemas.openxmlformats.org/officeDocument/2006/relationships/image" Target="../media/image340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13" Type="http://schemas.openxmlformats.org/officeDocument/2006/relationships/image" Target="../media/image33.gif"/><Relationship Id="rId18" Type="http://schemas.openxmlformats.org/officeDocument/2006/relationships/image" Target="../media/image38.png"/><Relationship Id="rId26" Type="http://schemas.openxmlformats.org/officeDocument/2006/relationships/image" Target="../media/image6.gif"/><Relationship Id="rId3" Type="http://schemas.openxmlformats.org/officeDocument/2006/relationships/image" Target="../media/image366.jpeg"/><Relationship Id="rId21" Type="http://schemas.openxmlformats.org/officeDocument/2006/relationships/image" Target="../media/image42.png"/><Relationship Id="rId34" Type="http://schemas.openxmlformats.org/officeDocument/2006/relationships/image" Target="../media/image54.png"/><Relationship Id="rId7" Type="http://schemas.openxmlformats.org/officeDocument/2006/relationships/image" Target="../media/image370.png"/><Relationship Id="rId12" Type="http://schemas.openxmlformats.org/officeDocument/2006/relationships/image" Target="../media/image32.gif"/><Relationship Id="rId17" Type="http://schemas.openxmlformats.org/officeDocument/2006/relationships/image" Target="../media/image37.gif"/><Relationship Id="rId25" Type="http://schemas.openxmlformats.org/officeDocument/2006/relationships/image" Target="../media/image46.png"/><Relationship Id="rId33" Type="http://schemas.openxmlformats.org/officeDocument/2006/relationships/image" Target="../media/image53.gif"/><Relationship Id="rId2" Type="http://schemas.openxmlformats.org/officeDocument/2006/relationships/image" Target="../media/image365.jpeg"/><Relationship Id="rId16" Type="http://schemas.openxmlformats.org/officeDocument/2006/relationships/image" Target="../media/image36.gif"/><Relationship Id="rId20" Type="http://schemas.openxmlformats.org/officeDocument/2006/relationships/image" Target="../media/image40.jpeg"/><Relationship Id="rId29" Type="http://schemas.openxmlformats.org/officeDocument/2006/relationships/image" Target="../media/image49.gif"/><Relationship Id="rId1" Type="http://schemas.openxmlformats.org/officeDocument/2006/relationships/image" Target="../media/image41.gif"/><Relationship Id="rId6" Type="http://schemas.openxmlformats.org/officeDocument/2006/relationships/image" Target="../media/image369.jpeg"/><Relationship Id="rId11" Type="http://schemas.openxmlformats.org/officeDocument/2006/relationships/image" Target="../media/image373.jpeg"/><Relationship Id="rId24" Type="http://schemas.openxmlformats.org/officeDocument/2006/relationships/image" Target="../media/image45.png"/><Relationship Id="rId32" Type="http://schemas.openxmlformats.org/officeDocument/2006/relationships/image" Target="../media/image52.gif"/><Relationship Id="rId5" Type="http://schemas.openxmlformats.org/officeDocument/2006/relationships/image" Target="../media/image368.jpeg"/><Relationship Id="rId15" Type="http://schemas.openxmlformats.org/officeDocument/2006/relationships/image" Target="../media/image35.gif"/><Relationship Id="rId23" Type="http://schemas.openxmlformats.org/officeDocument/2006/relationships/image" Target="../media/image44.gif"/><Relationship Id="rId28" Type="http://schemas.openxmlformats.org/officeDocument/2006/relationships/image" Target="../media/image48.gif"/><Relationship Id="rId10" Type="http://schemas.openxmlformats.org/officeDocument/2006/relationships/image" Target="../media/image372.png"/><Relationship Id="rId19" Type="http://schemas.openxmlformats.org/officeDocument/2006/relationships/image" Target="../media/image39.png"/><Relationship Id="rId31" Type="http://schemas.openxmlformats.org/officeDocument/2006/relationships/image" Target="../media/image51.gif"/><Relationship Id="rId4" Type="http://schemas.openxmlformats.org/officeDocument/2006/relationships/image" Target="../media/image367.jpeg"/><Relationship Id="rId9" Type="http://schemas.openxmlformats.org/officeDocument/2006/relationships/image" Target="../media/image371.png"/><Relationship Id="rId14" Type="http://schemas.openxmlformats.org/officeDocument/2006/relationships/image" Target="../media/image34.gif"/><Relationship Id="rId22" Type="http://schemas.openxmlformats.org/officeDocument/2006/relationships/image" Target="../media/image43.gif"/><Relationship Id="rId27" Type="http://schemas.openxmlformats.org/officeDocument/2006/relationships/image" Target="../media/image47.png"/><Relationship Id="rId30" Type="http://schemas.openxmlformats.org/officeDocument/2006/relationships/image" Target="../media/image50.gif"/><Relationship Id="rId35" Type="http://schemas.openxmlformats.org/officeDocument/2006/relationships/image" Target="../media/image55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3.jpeg"/><Relationship Id="rId18" Type="http://schemas.openxmlformats.org/officeDocument/2006/relationships/image" Target="../media/image388.jpeg"/><Relationship Id="rId26" Type="http://schemas.openxmlformats.org/officeDocument/2006/relationships/image" Target="../media/image396.png"/><Relationship Id="rId39" Type="http://schemas.openxmlformats.org/officeDocument/2006/relationships/image" Target="../media/image42.png"/><Relationship Id="rId21" Type="http://schemas.openxmlformats.org/officeDocument/2006/relationships/image" Target="../media/image391.jpeg"/><Relationship Id="rId34" Type="http://schemas.openxmlformats.org/officeDocument/2006/relationships/image" Target="../media/image36.gif"/><Relationship Id="rId42" Type="http://schemas.openxmlformats.org/officeDocument/2006/relationships/image" Target="../media/image45.png"/><Relationship Id="rId47" Type="http://schemas.openxmlformats.org/officeDocument/2006/relationships/image" Target="../media/image49.gif"/><Relationship Id="rId50" Type="http://schemas.openxmlformats.org/officeDocument/2006/relationships/image" Target="../media/image52.gif"/><Relationship Id="rId55" Type="http://schemas.openxmlformats.org/officeDocument/2006/relationships/image" Target="../media/image400.png"/><Relationship Id="rId7" Type="http://schemas.microsoft.com/office/2007/relationships/hdphoto" Target="../media/hdphoto31.wdp"/><Relationship Id="rId12" Type="http://schemas.openxmlformats.org/officeDocument/2006/relationships/image" Target="../media/image382.jpeg"/><Relationship Id="rId17" Type="http://schemas.openxmlformats.org/officeDocument/2006/relationships/image" Target="../media/image387.jpeg"/><Relationship Id="rId25" Type="http://schemas.openxmlformats.org/officeDocument/2006/relationships/image" Target="../media/image395.jpeg"/><Relationship Id="rId33" Type="http://schemas.openxmlformats.org/officeDocument/2006/relationships/image" Target="../media/image35.gif"/><Relationship Id="rId38" Type="http://schemas.openxmlformats.org/officeDocument/2006/relationships/image" Target="../media/image41.gif"/><Relationship Id="rId46" Type="http://schemas.openxmlformats.org/officeDocument/2006/relationships/image" Target="../media/image48.gif"/><Relationship Id="rId59" Type="http://schemas.openxmlformats.org/officeDocument/2006/relationships/image" Target="../media/image403.jpeg"/><Relationship Id="rId2" Type="http://schemas.openxmlformats.org/officeDocument/2006/relationships/image" Target="../media/image374.jpeg"/><Relationship Id="rId16" Type="http://schemas.openxmlformats.org/officeDocument/2006/relationships/image" Target="../media/image386.jpeg"/><Relationship Id="rId20" Type="http://schemas.openxmlformats.org/officeDocument/2006/relationships/image" Target="../media/image390.jpeg"/><Relationship Id="rId29" Type="http://schemas.microsoft.com/office/2007/relationships/hdphoto" Target="../media/hdphoto32.wdp"/><Relationship Id="rId41" Type="http://schemas.openxmlformats.org/officeDocument/2006/relationships/image" Target="../media/image44.gif"/><Relationship Id="rId54" Type="http://schemas.openxmlformats.org/officeDocument/2006/relationships/image" Target="../media/image399.png"/><Relationship Id="rId1" Type="http://schemas.openxmlformats.org/officeDocument/2006/relationships/image" Target="../media/image39.png"/><Relationship Id="rId6" Type="http://schemas.openxmlformats.org/officeDocument/2006/relationships/image" Target="../media/image377.png"/><Relationship Id="rId11" Type="http://schemas.openxmlformats.org/officeDocument/2006/relationships/image" Target="../media/image381.jpeg"/><Relationship Id="rId24" Type="http://schemas.openxmlformats.org/officeDocument/2006/relationships/image" Target="../media/image394.jpeg"/><Relationship Id="rId32" Type="http://schemas.openxmlformats.org/officeDocument/2006/relationships/image" Target="../media/image34.gif"/><Relationship Id="rId37" Type="http://schemas.openxmlformats.org/officeDocument/2006/relationships/image" Target="../media/image40.jpeg"/><Relationship Id="rId40" Type="http://schemas.openxmlformats.org/officeDocument/2006/relationships/image" Target="../media/image43.gif"/><Relationship Id="rId45" Type="http://schemas.openxmlformats.org/officeDocument/2006/relationships/image" Target="../media/image47.png"/><Relationship Id="rId53" Type="http://schemas.openxmlformats.org/officeDocument/2006/relationships/image" Target="../media/image398.png"/><Relationship Id="rId58" Type="http://schemas.openxmlformats.org/officeDocument/2006/relationships/image" Target="../media/image55.png"/><Relationship Id="rId5" Type="http://schemas.openxmlformats.org/officeDocument/2006/relationships/image" Target="../media/image376.jpeg"/><Relationship Id="rId15" Type="http://schemas.openxmlformats.org/officeDocument/2006/relationships/image" Target="../media/image385.jpeg"/><Relationship Id="rId23" Type="http://schemas.openxmlformats.org/officeDocument/2006/relationships/image" Target="../media/image393.jpeg"/><Relationship Id="rId28" Type="http://schemas.openxmlformats.org/officeDocument/2006/relationships/image" Target="../media/image397.png"/><Relationship Id="rId36" Type="http://schemas.openxmlformats.org/officeDocument/2006/relationships/image" Target="../media/image38.png"/><Relationship Id="rId49" Type="http://schemas.openxmlformats.org/officeDocument/2006/relationships/image" Target="../media/image51.gif"/><Relationship Id="rId57" Type="http://schemas.openxmlformats.org/officeDocument/2006/relationships/image" Target="../media/image402.jpeg"/><Relationship Id="rId10" Type="http://schemas.openxmlformats.org/officeDocument/2006/relationships/image" Target="../media/image380.jpeg"/><Relationship Id="rId19" Type="http://schemas.openxmlformats.org/officeDocument/2006/relationships/image" Target="../media/image389.jpeg"/><Relationship Id="rId31" Type="http://schemas.openxmlformats.org/officeDocument/2006/relationships/image" Target="../media/image33.gif"/><Relationship Id="rId44" Type="http://schemas.openxmlformats.org/officeDocument/2006/relationships/image" Target="../media/image6.gif"/><Relationship Id="rId52" Type="http://schemas.openxmlformats.org/officeDocument/2006/relationships/image" Target="../media/image54.png"/><Relationship Id="rId60" Type="http://schemas.openxmlformats.org/officeDocument/2006/relationships/image" Target="../media/image404.jpeg"/><Relationship Id="rId4" Type="http://schemas.microsoft.com/office/2007/relationships/hdphoto" Target="../media/hdphoto30.wdp"/><Relationship Id="rId9" Type="http://schemas.openxmlformats.org/officeDocument/2006/relationships/image" Target="../media/image379.jpeg"/><Relationship Id="rId14" Type="http://schemas.openxmlformats.org/officeDocument/2006/relationships/image" Target="../media/image384.jpeg"/><Relationship Id="rId22" Type="http://schemas.openxmlformats.org/officeDocument/2006/relationships/image" Target="../media/image392.jpeg"/><Relationship Id="rId27" Type="http://schemas.openxmlformats.org/officeDocument/2006/relationships/image" Target="../media/image2.png"/><Relationship Id="rId30" Type="http://schemas.openxmlformats.org/officeDocument/2006/relationships/image" Target="../media/image32.gif"/><Relationship Id="rId35" Type="http://schemas.openxmlformats.org/officeDocument/2006/relationships/image" Target="../media/image37.gif"/><Relationship Id="rId43" Type="http://schemas.openxmlformats.org/officeDocument/2006/relationships/image" Target="../media/image46.png"/><Relationship Id="rId48" Type="http://schemas.openxmlformats.org/officeDocument/2006/relationships/image" Target="../media/image50.gif"/><Relationship Id="rId56" Type="http://schemas.openxmlformats.org/officeDocument/2006/relationships/image" Target="../media/image401.jpeg"/><Relationship Id="rId8" Type="http://schemas.openxmlformats.org/officeDocument/2006/relationships/image" Target="../media/image378.jpeg"/><Relationship Id="rId51" Type="http://schemas.openxmlformats.org/officeDocument/2006/relationships/image" Target="../media/image53.gif"/><Relationship Id="rId3" Type="http://schemas.openxmlformats.org/officeDocument/2006/relationships/image" Target="../media/image375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1.png"/><Relationship Id="rId13" Type="http://schemas.openxmlformats.org/officeDocument/2006/relationships/image" Target="../media/image415.jpeg"/><Relationship Id="rId18" Type="http://schemas.openxmlformats.org/officeDocument/2006/relationships/image" Target="../media/image33.gif"/><Relationship Id="rId26" Type="http://schemas.openxmlformats.org/officeDocument/2006/relationships/image" Target="../media/image41.gif"/><Relationship Id="rId39" Type="http://schemas.openxmlformats.org/officeDocument/2006/relationships/image" Target="../media/image54.png"/><Relationship Id="rId3" Type="http://schemas.openxmlformats.org/officeDocument/2006/relationships/image" Target="../media/image406.jpeg"/><Relationship Id="rId21" Type="http://schemas.openxmlformats.org/officeDocument/2006/relationships/image" Target="../media/image36.gif"/><Relationship Id="rId34" Type="http://schemas.openxmlformats.org/officeDocument/2006/relationships/image" Target="../media/image49.gif"/><Relationship Id="rId42" Type="http://schemas.openxmlformats.org/officeDocument/2006/relationships/image" Target="../media/image419.jpeg"/><Relationship Id="rId7" Type="http://schemas.openxmlformats.org/officeDocument/2006/relationships/image" Target="../media/image410.png"/><Relationship Id="rId12" Type="http://schemas.openxmlformats.org/officeDocument/2006/relationships/image" Target="../media/image414.png"/><Relationship Id="rId17" Type="http://schemas.openxmlformats.org/officeDocument/2006/relationships/image" Target="../media/image32.gif"/><Relationship Id="rId25" Type="http://schemas.openxmlformats.org/officeDocument/2006/relationships/image" Target="../media/image40.jpeg"/><Relationship Id="rId33" Type="http://schemas.openxmlformats.org/officeDocument/2006/relationships/image" Target="../media/image48.gif"/><Relationship Id="rId38" Type="http://schemas.openxmlformats.org/officeDocument/2006/relationships/image" Target="../media/image53.gif"/><Relationship Id="rId46" Type="http://schemas.openxmlformats.org/officeDocument/2006/relationships/image" Target="../media/image422.jpeg"/><Relationship Id="rId2" Type="http://schemas.openxmlformats.org/officeDocument/2006/relationships/image" Target="../media/image405.jpeg"/><Relationship Id="rId16" Type="http://schemas.openxmlformats.org/officeDocument/2006/relationships/image" Target="../media/image2.png"/><Relationship Id="rId20" Type="http://schemas.openxmlformats.org/officeDocument/2006/relationships/image" Target="../media/image35.gif"/><Relationship Id="rId29" Type="http://schemas.openxmlformats.org/officeDocument/2006/relationships/image" Target="../media/image44.gif"/><Relationship Id="rId41" Type="http://schemas.openxmlformats.org/officeDocument/2006/relationships/image" Target="../media/image418.jpeg"/><Relationship Id="rId1" Type="http://schemas.openxmlformats.org/officeDocument/2006/relationships/image" Target="../media/image47.png"/><Relationship Id="rId6" Type="http://schemas.openxmlformats.org/officeDocument/2006/relationships/image" Target="../media/image409.png"/><Relationship Id="rId11" Type="http://schemas.openxmlformats.org/officeDocument/2006/relationships/image" Target="../media/image413.png"/><Relationship Id="rId24" Type="http://schemas.openxmlformats.org/officeDocument/2006/relationships/image" Target="../media/image39.png"/><Relationship Id="rId32" Type="http://schemas.openxmlformats.org/officeDocument/2006/relationships/image" Target="../media/image6.gif"/><Relationship Id="rId37" Type="http://schemas.openxmlformats.org/officeDocument/2006/relationships/image" Target="../media/image52.gif"/><Relationship Id="rId40" Type="http://schemas.openxmlformats.org/officeDocument/2006/relationships/image" Target="../media/image55.png"/><Relationship Id="rId45" Type="http://schemas.openxmlformats.org/officeDocument/2006/relationships/image" Target="../media/image421.png"/><Relationship Id="rId5" Type="http://schemas.openxmlformats.org/officeDocument/2006/relationships/image" Target="../media/image408.jpeg"/><Relationship Id="rId15" Type="http://schemas.openxmlformats.org/officeDocument/2006/relationships/image" Target="../media/image417.png"/><Relationship Id="rId23" Type="http://schemas.openxmlformats.org/officeDocument/2006/relationships/image" Target="../media/image38.png"/><Relationship Id="rId28" Type="http://schemas.openxmlformats.org/officeDocument/2006/relationships/image" Target="../media/image43.gif"/><Relationship Id="rId36" Type="http://schemas.openxmlformats.org/officeDocument/2006/relationships/image" Target="../media/image51.gif"/><Relationship Id="rId10" Type="http://schemas.openxmlformats.org/officeDocument/2006/relationships/image" Target="../media/image412.png"/><Relationship Id="rId19" Type="http://schemas.openxmlformats.org/officeDocument/2006/relationships/image" Target="../media/image34.gif"/><Relationship Id="rId31" Type="http://schemas.openxmlformats.org/officeDocument/2006/relationships/image" Target="../media/image46.png"/><Relationship Id="rId44" Type="http://schemas.microsoft.com/office/2007/relationships/hdphoto" Target="../media/hdphoto34.wdp"/><Relationship Id="rId4" Type="http://schemas.openxmlformats.org/officeDocument/2006/relationships/image" Target="../media/image407.jpeg"/><Relationship Id="rId9" Type="http://schemas.microsoft.com/office/2007/relationships/hdphoto" Target="../media/hdphoto33.wdp"/><Relationship Id="rId14" Type="http://schemas.openxmlformats.org/officeDocument/2006/relationships/image" Target="../media/image416.png"/><Relationship Id="rId22" Type="http://schemas.openxmlformats.org/officeDocument/2006/relationships/image" Target="../media/image37.gif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50.gif"/><Relationship Id="rId43" Type="http://schemas.openxmlformats.org/officeDocument/2006/relationships/image" Target="../media/image420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9.jpeg"/><Relationship Id="rId13" Type="http://schemas.openxmlformats.org/officeDocument/2006/relationships/image" Target="../media/image434.png"/><Relationship Id="rId18" Type="http://schemas.openxmlformats.org/officeDocument/2006/relationships/image" Target="../media/image35.gif"/><Relationship Id="rId26" Type="http://schemas.openxmlformats.org/officeDocument/2006/relationships/image" Target="../media/image43.gif"/><Relationship Id="rId39" Type="http://schemas.openxmlformats.org/officeDocument/2006/relationships/image" Target="../media/image415.jpeg"/><Relationship Id="rId3" Type="http://schemas.openxmlformats.org/officeDocument/2006/relationships/image" Target="../media/image424.jpeg"/><Relationship Id="rId21" Type="http://schemas.openxmlformats.org/officeDocument/2006/relationships/image" Target="../media/image38.png"/><Relationship Id="rId34" Type="http://schemas.openxmlformats.org/officeDocument/2006/relationships/image" Target="../media/image51.gif"/><Relationship Id="rId42" Type="http://schemas.openxmlformats.org/officeDocument/2006/relationships/image" Target="../media/image437.jpeg"/><Relationship Id="rId47" Type="http://schemas.microsoft.com/office/2007/relationships/hdphoto" Target="../media/hdphoto36.wdp"/><Relationship Id="rId7" Type="http://schemas.openxmlformats.org/officeDocument/2006/relationships/image" Target="../media/image428.jpeg"/><Relationship Id="rId12" Type="http://schemas.openxmlformats.org/officeDocument/2006/relationships/image" Target="../media/image433.png"/><Relationship Id="rId17" Type="http://schemas.openxmlformats.org/officeDocument/2006/relationships/image" Target="../media/image34.gif"/><Relationship Id="rId25" Type="http://schemas.openxmlformats.org/officeDocument/2006/relationships/image" Target="../media/image42.png"/><Relationship Id="rId33" Type="http://schemas.openxmlformats.org/officeDocument/2006/relationships/image" Target="../media/image50.gif"/><Relationship Id="rId38" Type="http://schemas.openxmlformats.org/officeDocument/2006/relationships/image" Target="../media/image435.jpeg"/><Relationship Id="rId46" Type="http://schemas.openxmlformats.org/officeDocument/2006/relationships/image" Target="../media/image440.png"/><Relationship Id="rId2" Type="http://schemas.openxmlformats.org/officeDocument/2006/relationships/image" Target="../media/image423.jpeg"/><Relationship Id="rId16" Type="http://schemas.openxmlformats.org/officeDocument/2006/relationships/image" Target="../media/image33.gif"/><Relationship Id="rId20" Type="http://schemas.openxmlformats.org/officeDocument/2006/relationships/image" Target="../media/image37.gif"/><Relationship Id="rId29" Type="http://schemas.openxmlformats.org/officeDocument/2006/relationships/image" Target="../media/image6.gif"/><Relationship Id="rId41" Type="http://schemas.microsoft.com/office/2007/relationships/hdphoto" Target="../media/hdphoto35.wdp"/><Relationship Id="rId1" Type="http://schemas.openxmlformats.org/officeDocument/2006/relationships/image" Target="../media/image46.png"/><Relationship Id="rId6" Type="http://schemas.openxmlformats.org/officeDocument/2006/relationships/image" Target="../media/image427.jpeg"/><Relationship Id="rId11" Type="http://schemas.openxmlformats.org/officeDocument/2006/relationships/image" Target="../media/image432.jpeg"/><Relationship Id="rId24" Type="http://schemas.openxmlformats.org/officeDocument/2006/relationships/image" Target="../media/image41.gif"/><Relationship Id="rId32" Type="http://schemas.openxmlformats.org/officeDocument/2006/relationships/image" Target="../media/image49.gif"/><Relationship Id="rId37" Type="http://schemas.openxmlformats.org/officeDocument/2006/relationships/image" Target="../media/image54.png"/><Relationship Id="rId40" Type="http://schemas.openxmlformats.org/officeDocument/2006/relationships/image" Target="../media/image436.png"/><Relationship Id="rId45" Type="http://schemas.openxmlformats.org/officeDocument/2006/relationships/image" Target="../media/image55.png"/><Relationship Id="rId5" Type="http://schemas.openxmlformats.org/officeDocument/2006/relationships/image" Target="../media/image426.jpeg"/><Relationship Id="rId15" Type="http://schemas.openxmlformats.org/officeDocument/2006/relationships/image" Target="../media/image32.gif"/><Relationship Id="rId23" Type="http://schemas.openxmlformats.org/officeDocument/2006/relationships/image" Target="../media/image40.jpeg"/><Relationship Id="rId28" Type="http://schemas.openxmlformats.org/officeDocument/2006/relationships/image" Target="../media/image45.png"/><Relationship Id="rId36" Type="http://schemas.openxmlformats.org/officeDocument/2006/relationships/image" Target="../media/image53.gif"/><Relationship Id="rId10" Type="http://schemas.openxmlformats.org/officeDocument/2006/relationships/image" Target="../media/image431.jpeg"/><Relationship Id="rId19" Type="http://schemas.openxmlformats.org/officeDocument/2006/relationships/image" Target="../media/image36.gif"/><Relationship Id="rId31" Type="http://schemas.openxmlformats.org/officeDocument/2006/relationships/image" Target="../media/image48.gif"/><Relationship Id="rId44" Type="http://schemas.openxmlformats.org/officeDocument/2006/relationships/image" Target="../media/image439.png"/><Relationship Id="rId4" Type="http://schemas.openxmlformats.org/officeDocument/2006/relationships/image" Target="../media/image425.jpeg"/><Relationship Id="rId9" Type="http://schemas.openxmlformats.org/officeDocument/2006/relationships/image" Target="../media/image430.jpeg"/><Relationship Id="rId14" Type="http://schemas.openxmlformats.org/officeDocument/2006/relationships/image" Target="../media/image2.png"/><Relationship Id="rId22" Type="http://schemas.openxmlformats.org/officeDocument/2006/relationships/image" Target="../media/image39.png"/><Relationship Id="rId27" Type="http://schemas.openxmlformats.org/officeDocument/2006/relationships/image" Target="../media/image44.gif"/><Relationship Id="rId30" Type="http://schemas.openxmlformats.org/officeDocument/2006/relationships/image" Target="../media/image47.png"/><Relationship Id="rId35" Type="http://schemas.openxmlformats.org/officeDocument/2006/relationships/image" Target="../media/image52.gif"/><Relationship Id="rId43" Type="http://schemas.openxmlformats.org/officeDocument/2006/relationships/image" Target="../media/image438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7.jpeg"/><Relationship Id="rId13" Type="http://schemas.openxmlformats.org/officeDocument/2006/relationships/image" Target="../media/image33.gif"/><Relationship Id="rId18" Type="http://schemas.openxmlformats.org/officeDocument/2006/relationships/image" Target="../media/image38.png"/><Relationship Id="rId26" Type="http://schemas.openxmlformats.org/officeDocument/2006/relationships/image" Target="../media/image6.gif"/><Relationship Id="rId39" Type="http://schemas.openxmlformats.org/officeDocument/2006/relationships/image" Target="../media/image453.png"/><Relationship Id="rId3" Type="http://schemas.openxmlformats.org/officeDocument/2006/relationships/image" Target="../media/image442.jpeg"/><Relationship Id="rId21" Type="http://schemas.openxmlformats.org/officeDocument/2006/relationships/image" Target="../media/image41.gif"/><Relationship Id="rId34" Type="http://schemas.openxmlformats.org/officeDocument/2006/relationships/image" Target="../media/image54.png"/><Relationship Id="rId42" Type="http://schemas.openxmlformats.org/officeDocument/2006/relationships/image" Target="../media/image456.png"/><Relationship Id="rId7" Type="http://schemas.openxmlformats.org/officeDocument/2006/relationships/image" Target="../media/image446.jpeg"/><Relationship Id="rId12" Type="http://schemas.openxmlformats.org/officeDocument/2006/relationships/image" Target="../media/image32.gif"/><Relationship Id="rId17" Type="http://schemas.openxmlformats.org/officeDocument/2006/relationships/image" Target="../media/image37.gif"/><Relationship Id="rId25" Type="http://schemas.openxmlformats.org/officeDocument/2006/relationships/image" Target="../media/image46.png"/><Relationship Id="rId33" Type="http://schemas.openxmlformats.org/officeDocument/2006/relationships/image" Target="../media/image53.gif"/><Relationship Id="rId38" Type="http://schemas.openxmlformats.org/officeDocument/2006/relationships/image" Target="../media/image452.jpeg"/><Relationship Id="rId46" Type="http://schemas.openxmlformats.org/officeDocument/2006/relationships/image" Target="../media/image459.jpeg"/><Relationship Id="rId2" Type="http://schemas.openxmlformats.org/officeDocument/2006/relationships/image" Target="../media/image441.jpeg"/><Relationship Id="rId16" Type="http://schemas.openxmlformats.org/officeDocument/2006/relationships/image" Target="../media/image36.gif"/><Relationship Id="rId20" Type="http://schemas.openxmlformats.org/officeDocument/2006/relationships/image" Target="../media/image40.jpeg"/><Relationship Id="rId29" Type="http://schemas.openxmlformats.org/officeDocument/2006/relationships/image" Target="../media/image49.gif"/><Relationship Id="rId41" Type="http://schemas.openxmlformats.org/officeDocument/2006/relationships/image" Target="../media/image455.png"/><Relationship Id="rId1" Type="http://schemas.openxmlformats.org/officeDocument/2006/relationships/image" Target="../media/image42.png"/><Relationship Id="rId6" Type="http://schemas.openxmlformats.org/officeDocument/2006/relationships/image" Target="../media/image445.jpeg"/><Relationship Id="rId11" Type="http://schemas.openxmlformats.org/officeDocument/2006/relationships/image" Target="../media/image2.png"/><Relationship Id="rId24" Type="http://schemas.openxmlformats.org/officeDocument/2006/relationships/image" Target="../media/image45.png"/><Relationship Id="rId32" Type="http://schemas.openxmlformats.org/officeDocument/2006/relationships/image" Target="../media/image52.gif"/><Relationship Id="rId37" Type="http://schemas.openxmlformats.org/officeDocument/2006/relationships/image" Target="../media/image451.png"/><Relationship Id="rId40" Type="http://schemas.openxmlformats.org/officeDocument/2006/relationships/image" Target="../media/image454.png"/><Relationship Id="rId45" Type="http://schemas.openxmlformats.org/officeDocument/2006/relationships/image" Target="../media/image458.jpeg"/><Relationship Id="rId5" Type="http://schemas.openxmlformats.org/officeDocument/2006/relationships/image" Target="../media/image444.jpeg"/><Relationship Id="rId15" Type="http://schemas.openxmlformats.org/officeDocument/2006/relationships/image" Target="../media/image35.gif"/><Relationship Id="rId23" Type="http://schemas.openxmlformats.org/officeDocument/2006/relationships/image" Target="../media/image44.gif"/><Relationship Id="rId28" Type="http://schemas.openxmlformats.org/officeDocument/2006/relationships/image" Target="../media/image48.gif"/><Relationship Id="rId36" Type="http://schemas.microsoft.com/office/2007/relationships/hdphoto" Target="../media/hdphoto37.wdp"/><Relationship Id="rId10" Type="http://schemas.openxmlformats.org/officeDocument/2006/relationships/image" Target="../media/image449.png"/><Relationship Id="rId19" Type="http://schemas.openxmlformats.org/officeDocument/2006/relationships/image" Target="../media/image39.png"/><Relationship Id="rId31" Type="http://schemas.openxmlformats.org/officeDocument/2006/relationships/image" Target="../media/image51.gif"/><Relationship Id="rId44" Type="http://schemas.openxmlformats.org/officeDocument/2006/relationships/image" Target="../media/image457.jpeg"/><Relationship Id="rId4" Type="http://schemas.openxmlformats.org/officeDocument/2006/relationships/image" Target="../media/image443.jpeg"/><Relationship Id="rId9" Type="http://schemas.openxmlformats.org/officeDocument/2006/relationships/image" Target="../media/image448.jpeg"/><Relationship Id="rId14" Type="http://schemas.openxmlformats.org/officeDocument/2006/relationships/image" Target="../media/image34.gif"/><Relationship Id="rId22" Type="http://schemas.openxmlformats.org/officeDocument/2006/relationships/image" Target="../media/image43.gif"/><Relationship Id="rId27" Type="http://schemas.openxmlformats.org/officeDocument/2006/relationships/image" Target="../media/image47.png"/><Relationship Id="rId30" Type="http://schemas.openxmlformats.org/officeDocument/2006/relationships/image" Target="../media/image50.gif"/><Relationship Id="rId35" Type="http://schemas.openxmlformats.org/officeDocument/2006/relationships/image" Target="../media/image450.png"/><Relationship Id="rId43" Type="http://schemas.microsoft.com/office/2007/relationships/hdphoto" Target="../media/hdphoto38.wdp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6.jpeg"/><Relationship Id="rId13" Type="http://schemas.openxmlformats.org/officeDocument/2006/relationships/image" Target="../media/image2.png"/><Relationship Id="rId18" Type="http://schemas.openxmlformats.org/officeDocument/2006/relationships/image" Target="../media/image36.gif"/><Relationship Id="rId26" Type="http://schemas.openxmlformats.org/officeDocument/2006/relationships/image" Target="../media/image44.gif"/><Relationship Id="rId39" Type="http://schemas.openxmlformats.org/officeDocument/2006/relationships/image" Target="../media/image472.png"/><Relationship Id="rId3" Type="http://schemas.openxmlformats.org/officeDocument/2006/relationships/image" Target="../media/image461.jpeg"/><Relationship Id="rId21" Type="http://schemas.openxmlformats.org/officeDocument/2006/relationships/image" Target="../media/image39.png"/><Relationship Id="rId34" Type="http://schemas.openxmlformats.org/officeDocument/2006/relationships/image" Target="../media/image52.gif"/><Relationship Id="rId7" Type="http://schemas.openxmlformats.org/officeDocument/2006/relationships/image" Target="../media/image465.jpeg"/><Relationship Id="rId12" Type="http://schemas.openxmlformats.org/officeDocument/2006/relationships/image" Target="../media/image470.png"/><Relationship Id="rId17" Type="http://schemas.openxmlformats.org/officeDocument/2006/relationships/image" Target="../media/image35.gif"/><Relationship Id="rId25" Type="http://schemas.openxmlformats.org/officeDocument/2006/relationships/image" Target="../media/image43.gif"/><Relationship Id="rId33" Type="http://schemas.openxmlformats.org/officeDocument/2006/relationships/image" Target="../media/image51.gif"/><Relationship Id="rId38" Type="http://schemas.microsoft.com/office/2007/relationships/hdphoto" Target="../media/hdphoto39.wdp"/><Relationship Id="rId2" Type="http://schemas.openxmlformats.org/officeDocument/2006/relationships/image" Target="../media/image460.jpeg"/><Relationship Id="rId16" Type="http://schemas.openxmlformats.org/officeDocument/2006/relationships/image" Target="../media/image34.gif"/><Relationship Id="rId20" Type="http://schemas.openxmlformats.org/officeDocument/2006/relationships/image" Target="../media/image38.png"/><Relationship Id="rId29" Type="http://schemas.openxmlformats.org/officeDocument/2006/relationships/image" Target="../media/image6.gif"/><Relationship Id="rId1" Type="http://schemas.openxmlformats.org/officeDocument/2006/relationships/image" Target="../media/image49.gif"/><Relationship Id="rId6" Type="http://schemas.openxmlformats.org/officeDocument/2006/relationships/image" Target="../media/image464.jpeg"/><Relationship Id="rId11" Type="http://schemas.openxmlformats.org/officeDocument/2006/relationships/image" Target="../media/image469.jpeg"/><Relationship Id="rId24" Type="http://schemas.openxmlformats.org/officeDocument/2006/relationships/image" Target="../media/image42.png"/><Relationship Id="rId32" Type="http://schemas.openxmlformats.org/officeDocument/2006/relationships/image" Target="../media/image50.gif"/><Relationship Id="rId37" Type="http://schemas.openxmlformats.org/officeDocument/2006/relationships/image" Target="../media/image471.png"/><Relationship Id="rId5" Type="http://schemas.openxmlformats.org/officeDocument/2006/relationships/image" Target="../media/image463.jpeg"/><Relationship Id="rId15" Type="http://schemas.openxmlformats.org/officeDocument/2006/relationships/image" Target="../media/image33.gif"/><Relationship Id="rId23" Type="http://schemas.openxmlformats.org/officeDocument/2006/relationships/image" Target="../media/image41.gif"/><Relationship Id="rId28" Type="http://schemas.openxmlformats.org/officeDocument/2006/relationships/image" Target="../media/image46.png"/><Relationship Id="rId36" Type="http://schemas.openxmlformats.org/officeDocument/2006/relationships/image" Target="../media/image54.png"/><Relationship Id="rId10" Type="http://schemas.openxmlformats.org/officeDocument/2006/relationships/image" Target="../media/image468.jpeg"/><Relationship Id="rId19" Type="http://schemas.openxmlformats.org/officeDocument/2006/relationships/image" Target="../media/image37.gif"/><Relationship Id="rId31" Type="http://schemas.openxmlformats.org/officeDocument/2006/relationships/image" Target="../media/image48.gif"/><Relationship Id="rId4" Type="http://schemas.openxmlformats.org/officeDocument/2006/relationships/image" Target="../media/image462.jpeg"/><Relationship Id="rId9" Type="http://schemas.openxmlformats.org/officeDocument/2006/relationships/image" Target="../media/image467.jpeg"/><Relationship Id="rId14" Type="http://schemas.openxmlformats.org/officeDocument/2006/relationships/image" Target="../media/image32.gif"/><Relationship Id="rId22" Type="http://schemas.openxmlformats.org/officeDocument/2006/relationships/image" Target="../media/image40.jpeg"/><Relationship Id="rId27" Type="http://schemas.openxmlformats.org/officeDocument/2006/relationships/image" Target="../media/image45.png"/><Relationship Id="rId30" Type="http://schemas.openxmlformats.org/officeDocument/2006/relationships/image" Target="../media/image47.png"/><Relationship Id="rId35" Type="http://schemas.openxmlformats.org/officeDocument/2006/relationships/image" Target="../media/image53.gif"/></Relationships>
</file>

<file path=xl/drawings/_rels/drawing2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4.jpeg"/><Relationship Id="rId18" Type="http://schemas.openxmlformats.org/officeDocument/2006/relationships/image" Target="../media/image489.jpeg"/><Relationship Id="rId26" Type="http://schemas.openxmlformats.org/officeDocument/2006/relationships/image" Target="../media/image495.jpeg"/><Relationship Id="rId39" Type="http://schemas.openxmlformats.org/officeDocument/2006/relationships/image" Target="../media/image39.png"/><Relationship Id="rId21" Type="http://schemas.openxmlformats.org/officeDocument/2006/relationships/image" Target="../media/image492.png"/><Relationship Id="rId34" Type="http://schemas.openxmlformats.org/officeDocument/2006/relationships/image" Target="../media/image34.gif"/><Relationship Id="rId42" Type="http://schemas.openxmlformats.org/officeDocument/2006/relationships/image" Target="../media/image42.png"/><Relationship Id="rId47" Type="http://schemas.openxmlformats.org/officeDocument/2006/relationships/image" Target="../media/image6.gif"/><Relationship Id="rId50" Type="http://schemas.openxmlformats.org/officeDocument/2006/relationships/image" Target="../media/image49.gif"/><Relationship Id="rId55" Type="http://schemas.openxmlformats.org/officeDocument/2006/relationships/image" Target="../media/image500.jpeg"/><Relationship Id="rId7" Type="http://schemas.openxmlformats.org/officeDocument/2006/relationships/image" Target="../media/image478.jpeg"/><Relationship Id="rId12" Type="http://schemas.openxmlformats.org/officeDocument/2006/relationships/image" Target="../media/image483.jpeg"/><Relationship Id="rId17" Type="http://schemas.openxmlformats.org/officeDocument/2006/relationships/image" Target="../media/image488.jpeg"/><Relationship Id="rId25" Type="http://schemas.microsoft.com/office/2007/relationships/hdphoto" Target="../media/hdphoto41.wdp"/><Relationship Id="rId33" Type="http://schemas.openxmlformats.org/officeDocument/2006/relationships/image" Target="../media/image33.gif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473.jpeg"/><Relationship Id="rId16" Type="http://schemas.openxmlformats.org/officeDocument/2006/relationships/image" Target="../media/image487.jpeg"/><Relationship Id="rId20" Type="http://schemas.openxmlformats.org/officeDocument/2006/relationships/image" Target="../media/image491.jpeg"/><Relationship Id="rId29" Type="http://schemas.openxmlformats.org/officeDocument/2006/relationships/image" Target="../media/image498.jpeg"/><Relationship Id="rId41" Type="http://schemas.openxmlformats.org/officeDocument/2006/relationships/image" Target="../media/image41.gif"/><Relationship Id="rId54" Type="http://schemas.openxmlformats.org/officeDocument/2006/relationships/image" Target="../media/image54.png"/><Relationship Id="rId1" Type="http://schemas.openxmlformats.org/officeDocument/2006/relationships/image" Target="../media/image51.gif"/><Relationship Id="rId6" Type="http://schemas.openxmlformats.org/officeDocument/2006/relationships/image" Target="../media/image477.jpeg"/><Relationship Id="rId11" Type="http://schemas.openxmlformats.org/officeDocument/2006/relationships/image" Target="../media/image482.jpeg"/><Relationship Id="rId24" Type="http://schemas.openxmlformats.org/officeDocument/2006/relationships/image" Target="../media/image494.png"/><Relationship Id="rId32" Type="http://schemas.openxmlformats.org/officeDocument/2006/relationships/image" Target="../media/image32.gif"/><Relationship Id="rId37" Type="http://schemas.openxmlformats.org/officeDocument/2006/relationships/image" Target="../media/image37.gif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53" Type="http://schemas.openxmlformats.org/officeDocument/2006/relationships/image" Target="../media/image53.gif"/><Relationship Id="rId5" Type="http://schemas.openxmlformats.org/officeDocument/2006/relationships/image" Target="../media/image476.jpeg"/><Relationship Id="rId15" Type="http://schemas.openxmlformats.org/officeDocument/2006/relationships/image" Target="../media/image486.jpeg"/><Relationship Id="rId23" Type="http://schemas.openxmlformats.org/officeDocument/2006/relationships/image" Target="../media/image493.jpeg"/><Relationship Id="rId28" Type="http://schemas.openxmlformats.org/officeDocument/2006/relationships/image" Target="../media/image497.jpeg"/><Relationship Id="rId36" Type="http://schemas.openxmlformats.org/officeDocument/2006/relationships/image" Target="../media/image36.gif"/><Relationship Id="rId49" Type="http://schemas.openxmlformats.org/officeDocument/2006/relationships/image" Target="../media/image48.gif"/><Relationship Id="rId57" Type="http://schemas.openxmlformats.org/officeDocument/2006/relationships/image" Target="../media/image502.png"/><Relationship Id="rId10" Type="http://schemas.openxmlformats.org/officeDocument/2006/relationships/image" Target="../media/image481.png"/><Relationship Id="rId19" Type="http://schemas.openxmlformats.org/officeDocument/2006/relationships/image" Target="../media/image490.jpeg"/><Relationship Id="rId31" Type="http://schemas.openxmlformats.org/officeDocument/2006/relationships/image" Target="../media/image2.png"/><Relationship Id="rId44" Type="http://schemas.openxmlformats.org/officeDocument/2006/relationships/image" Target="../media/image44.gif"/><Relationship Id="rId52" Type="http://schemas.openxmlformats.org/officeDocument/2006/relationships/image" Target="../media/image52.gif"/><Relationship Id="rId4" Type="http://schemas.openxmlformats.org/officeDocument/2006/relationships/image" Target="../media/image475.jpeg"/><Relationship Id="rId9" Type="http://schemas.openxmlformats.org/officeDocument/2006/relationships/image" Target="../media/image480.jpeg"/><Relationship Id="rId14" Type="http://schemas.openxmlformats.org/officeDocument/2006/relationships/image" Target="../media/image485.jpeg"/><Relationship Id="rId22" Type="http://schemas.microsoft.com/office/2007/relationships/hdphoto" Target="../media/hdphoto40.wdp"/><Relationship Id="rId27" Type="http://schemas.openxmlformats.org/officeDocument/2006/relationships/image" Target="../media/image496.png"/><Relationship Id="rId30" Type="http://schemas.openxmlformats.org/officeDocument/2006/relationships/image" Target="../media/image499.jpeg"/><Relationship Id="rId35" Type="http://schemas.openxmlformats.org/officeDocument/2006/relationships/image" Target="../media/image35.gif"/><Relationship Id="rId43" Type="http://schemas.openxmlformats.org/officeDocument/2006/relationships/image" Target="../media/image43.gif"/><Relationship Id="rId48" Type="http://schemas.openxmlformats.org/officeDocument/2006/relationships/image" Target="../media/image47.png"/><Relationship Id="rId56" Type="http://schemas.openxmlformats.org/officeDocument/2006/relationships/image" Target="../media/image501.png"/><Relationship Id="rId8" Type="http://schemas.openxmlformats.org/officeDocument/2006/relationships/image" Target="../media/image479.jpeg"/><Relationship Id="rId51" Type="http://schemas.openxmlformats.org/officeDocument/2006/relationships/image" Target="../media/image50.gif"/><Relationship Id="rId3" Type="http://schemas.openxmlformats.org/officeDocument/2006/relationships/image" Target="../media/image474.jpeg"/></Relationships>
</file>

<file path=xl/drawings/_rels/drawing26.xml.rels><?xml version="1.0" encoding="UTF-8" standalone="yes"?>
<Relationships xmlns="http://schemas.openxmlformats.org/package/2006/relationships"><Relationship Id="rId13" Type="http://schemas.microsoft.com/office/2007/relationships/hdphoto" Target="../media/hdphoto44.wdp"/><Relationship Id="rId18" Type="http://schemas.openxmlformats.org/officeDocument/2006/relationships/image" Target="../media/image515.jpeg"/><Relationship Id="rId26" Type="http://schemas.openxmlformats.org/officeDocument/2006/relationships/image" Target="../media/image523.jpeg"/><Relationship Id="rId39" Type="http://schemas.openxmlformats.org/officeDocument/2006/relationships/image" Target="../media/image40.jpeg"/><Relationship Id="rId21" Type="http://schemas.openxmlformats.org/officeDocument/2006/relationships/image" Target="../media/image518.jpeg"/><Relationship Id="rId34" Type="http://schemas.openxmlformats.org/officeDocument/2006/relationships/image" Target="../media/image35.gif"/><Relationship Id="rId42" Type="http://schemas.openxmlformats.org/officeDocument/2006/relationships/image" Target="../media/image43.gif"/><Relationship Id="rId47" Type="http://schemas.openxmlformats.org/officeDocument/2006/relationships/image" Target="../media/image47.png"/><Relationship Id="rId50" Type="http://schemas.openxmlformats.org/officeDocument/2006/relationships/image" Target="../media/image50.gif"/><Relationship Id="rId55" Type="http://schemas.openxmlformats.org/officeDocument/2006/relationships/image" Target="../media/image529.png"/><Relationship Id="rId7" Type="http://schemas.openxmlformats.org/officeDocument/2006/relationships/image" Target="../media/image507.jpeg"/><Relationship Id="rId12" Type="http://schemas.openxmlformats.org/officeDocument/2006/relationships/image" Target="../media/image511.png"/><Relationship Id="rId17" Type="http://schemas.openxmlformats.org/officeDocument/2006/relationships/image" Target="../media/image514.jpeg"/><Relationship Id="rId25" Type="http://schemas.openxmlformats.org/officeDocument/2006/relationships/image" Target="../media/image522.jpeg"/><Relationship Id="rId33" Type="http://schemas.openxmlformats.org/officeDocument/2006/relationships/image" Target="../media/image34.gif"/><Relationship Id="rId38" Type="http://schemas.openxmlformats.org/officeDocument/2006/relationships/image" Target="../media/image39.png"/><Relationship Id="rId46" Type="http://schemas.openxmlformats.org/officeDocument/2006/relationships/image" Target="../media/image6.gif"/><Relationship Id="rId2" Type="http://schemas.openxmlformats.org/officeDocument/2006/relationships/image" Target="../media/image503.jpeg"/><Relationship Id="rId16" Type="http://schemas.openxmlformats.org/officeDocument/2006/relationships/image" Target="../media/image513.jpeg"/><Relationship Id="rId20" Type="http://schemas.openxmlformats.org/officeDocument/2006/relationships/image" Target="../media/image517.jpeg"/><Relationship Id="rId29" Type="http://schemas.openxmlformats.org/officeDocument/2006/relationships/image" Target="../media/image526.jpeg"/><Relationship Id="rId41" Type="http://schemas.openxmlformats.org/officeDocument/2006/relationships/image" Target="../media/image42.png"/><Relationship Id="rId54" Type="http://schemas.openxmlformats.org/officeDocument/2006/relationships/image" Target="../media/image528.png"/><Relationship Id="rId1" Type="http://schemas.openxmlformats.org/officeDocument/2006/relationships/image" Target="../media/image53.gif"/><Relationship Id="rId6" Type="http://schemas.microsoft.com/office/2007/relationships/hdphoto" Target="../media/hdphoto42.wdp"/><Relationship Id="rId11" Type="http://schemas.openxmlformats.org/officeDocument/2006/relationships/image" Target="../media/image510.jpeg"/><Relationship Id="rId24" Type="http://schemas.openxmlformats.org/officeDocument/2006/relationships/image" Target="../media/image521.jpeg"/><Relationship Id="rId32" Type="http://schemas.openxmlformats.org/officeDocument/2006/relationships/image" Target="../media/image33.gif"/><Relationship Id="rId37" Type="http://schemas.openxmlformats.org/officeDocument/2006/relationships/image" Target="../media/image38.png"/><Relationship Id="rId40" Type="http://schemas.openxmlformats.org/officeDocument/2006/relationships/image" Target="../media/image41.gif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" Type="http://schemas.openxmlformats.org/officeDocument/2006/relationships/image" Target="../media/image506.png"/><Relationship Id="rId15" Type="http://schemas.openxmlformats.org/officeDocument/2006/relationships/image" Target="../media/image512.jpeg"/><Relationship Id="rId23" Type="http://schemas.openxmlformats.org/officeDocument/2006/relationships/image" Target="../media/image520.jpeg"/><Relationship Id="rId28" Type="http://schemas.openxmlformats.org/officeDocument/2006/relationships/image" Target="../media/image525.jpeg"/><Relationship Id="rId36" Type="http://schemas.openxmlformats.org/officeDocument/2006/relationships/image" Target="../media/image37.gif"/><Relationship Id="rId49" Type="http://schemas.openxmlformats.org/officeDocument/2006/relationships/image" Target="../media/image49.gif"/><Relationship Id="rId57" Type="http://schemas.openxmlformats.org/officeDocument/2006/relationships/image" Target="../media/image531.jpeg"/><Relationship Id="rId10" Type="http://schemas.microsoft.com/office/2007/relationships/hdphoto" Target="../media/hdphoto43.wdp"/><Relationship Id="rId19" Type="http://schemas.openxmlformats.org/officeDocument/2006/relationships/image" Target="../media/image516.jpeg"/><Relationship Id="rId31" Type="http://schemas.openxmlformats.org/officeDocument/2006/relationships/image" Target="../media/image32.gif"/><Relationship Id="rId44" Type="http://schemas.openxmlformats.org/officeDocument/2006/relationships/image" Target="../media/image45.png"/><Relationship Id="rId52" Type="http://schemas.openxmlformats.org/officeDocument/2006/relationships/image" Target="../media/image52.gif"/><Relationship Id="rId4" Type="http://schemas.openxmlformats.org/officeDocument/2006/relationships/image" Target="../media/image505.jpeg"/><Relationship Id="rId9" Type="http://schemas.openxmlformats.org/officeDocument/2006/relationships/image" Target="../media/image509.png"/><Relationship Id="rId14" Type="http://schemas.openxmlformats.org/officeDocument/2006/relationships/image" Target="../media/image2.png"/><Relationship Id="rId22" Type="http://schemas.openxmlformats.org/officeDocument/2006/relationships/image" Target="../media/image519.jpeg"/><Relationship Id="rId27" Type="http://schemas.openxmlformats.org/officeDocument/2006/relationships/image" Target="../media/image524.jpeg"/><Relationship Id="rId30" Type="http://schemas.openxmlformats.org/officeDocument/2006/relationships/image" Target="../media/image527.jpeg"/><Relationship Id="rId35" Type="http://schemas.openxmlformats.org/officeDocument/2006/relationships/image" Target="../media/image36.gif"/><Relationship Id="rId43" Type="http://schemas.openxmlformats.org/officeDocument/2006/relationships/image" Target="../media/image44.gif"/><Relationship Id="rId48" Type="http://schemas.openxmlformats.org/officeDocument/2006/relationships/image" Target="../media/image48.gif"/><Relationship Id="rId56" Type="http://schemas.openxmlformats.org/officeDocument/2006/relationships/image" Target="../media/image530.jpeg"/><Relationship Id="rId8" Type="http://schemas.openxmlformats.org/officeDocument/2006/relationships/image" Target="../media/image508.jpeg"/><Relationship Id="rId51" Type="http://schemas.openxmlformats.org/officeDocument/2006/relationships/image" Target="../media/image51.gif"/><Relationship Id="rId3" Type="http://schemas.openxmlformats.org/officeDocument/2006/relationships/image" Target="../media/image50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114300</xdr:colOff>
      <xdr:row>14</xdr:row>
      <xdr:rowOff>352425</xdr:rowOff>
    </xdr:from>
    <xdr:to>
      <xdr:col>6</xdr:col>
      <xdr:colOff>704850</xdr:colOff>
      <xdr:row>40</xdr:row>
      <xdr:rowOff>123825</xdr:rowOff>
    </xdr:to>
    <xdr:sp macro="" textlink="">
      <xdr:nvSpPr>
        <xdr:cNvPr id="3" name="ZoneText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114300" y="2886075"/>
          <a:ext cx="5619750" cy="4886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fr-FR" sz="1100" baseline="0"/>
        </a:p>
        <a:p>
          <a:r>
            <a:rPr lang="fr-FR" sz="1100" baseline="0"/>
            <a:t>Amis adhérents bonjour,</a:t>
          </a:r>
        </a:p>
        <a:p>
          <a:endParaRPr lang="fr-FR" sz="400" baseline="0"/>
        </a:p>
        <a:p>
          <a:r>
            <a:rPr lang="fr-FR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</a:t>
          </a:r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fr-FR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Voici les tableaux qui</a:t>
          </a:r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vous permettront de pointer vos pièces manquantes par pays.</a:t>
          </a:r>
          <a:endParaRPr lang="fr-FR">
            <a:effectLst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Dans chaque onglet, organisé par pays, vous renseignez la pièce à commander en précisant la Quantité (MAXI 3) dans la cellule au-dessus du P.U. (prix unitaire)</a:t>
          </a:r>
        </a:p>
        <a:p>
          <a:endParaRPr lang="fr-FR" sz="50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Les documents sont protégés ... verrouillés</a:t>
          </a:r>
          <a:endParaRPr lang="fr-FR">
            <a:effectLst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Seule la cellule Quantité (au-dessus du P.U) est accessible; ceci pour éviter toute manipulation maladroite, toute erreur possible.</a:t>
          </a:r>
        </a:p>
        <a:p>
          <a:endParaRPr lang="fr-FR" sz="50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Vous me retournez le dossier complet par l'intémédiare de la plaforme WeTransfer.</a:t>
          </a: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Rien de compliqué, sans téléchargement d'un logiciel mais nécessaire. En effet, les dossiers deviennent de plus en plus volumineux et c'est une étape à franchir.</a:t>
          </a:r>
        </a:p>
        <a:p>
          <a:endParaRPr lang="fr-FR" sz="500">
            <a:effectLst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Vous conservez le même dossier et du reste, il vous servira à pointer la réception de votre commande.</a:t>
          </a:r>
        </a:p>
        <a:p>
          <a:endParaRPr lang="fr-FR" sz="500">
            <a:effectLst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. Le Bon de commande Récap se renseigne au fur et à mesure de votre commande.</a:t>
          </a: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Aucune ligne à renseigner sauf le pavé bleu avec vos coordonnées. (sur le bon de commande)</a:t>
          </a:r>
        </a:p>
        <a:p>
          <a:endParaRPr lang="fr-FR" sz="50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Vous imprimez une copie de ce bon de commande, à joindre avec votre chèque.</a:t>
          </a:r>
        </a:p>
        <a:p>
          <a:endParaRPr lang="fr-FR" sz="50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Dernier point ...</a:t>
          </a: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Avec la plateforme WeTransfer, mon fichier sera disponible 8 jours, sauf si vous effectuez le téléchargement entre temps.</a:t>
          </a:r>
        </a:p>
        <a:p>
          <a:endParaRPr lang="fr-FR" sz="50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fr-FR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Excellente commande </a:t>
          </a:r>
        </a:p>
        <a:p>
          <a:r>
            <a:rPr lang="fr-FR">
              <a:effectLst/>
            </a:rPr>
            <a:t>Martial</a:t>
          </a:r>
          <a:r>
            <a:rPr lang="fr-FR" baseline="0">
              <a:effectLst/>
            </a:rPr>
            <a:t> Beckrich</a:t>
          </a:r>
          <a:endParaRPr lang="fr-FR">
            <a:effectLst/>
          </a:endParaRPr>
        </a:p>
        <a:p>
          <a:endParaRPr lang="fr-FR"/>
        </a:p>
        <a:p>
          <a:endParaRPr lang="fr-FR" sz="1100" baseline="0"/>
        </a:p>
      </xdr:txBody>
    </xdr:sp>
    <xdr:clientData/>
  </xdr:twoCellAnchor>
  <xdr:twoCellAnchor editAs="oneCell">
    <xdr:from>
      <xdr:col>1</xdr:col>
      <xdr:colOff>104776</xdr:colOff>
      <xdr:row>0</xdr:row>
      <xdr:rowOff>9526</xdr:rowOff>
    </xdr:from>
    <xdr:to>
      <xdr:col>6</xdr:col>
      <xdr:colOff>104776</xdr:colOff>
      <xdr:row>12</xdr:row>
      <xdr:rowOff>85726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>
          <a:clrChange>
            <a:clrFrom>
              <a:srgbClr val="F8F8F8"/>
            </a:clrFrom>
            <a:clrTo>
              <a:srgbClr val="F8F8F8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6" y="9526"/>
          <a:ext cx="4191000" cy="2247900"/>
        </a:xfrm>
        <a:prstGeom prst="rect">
          <a:avLst/>
        </a:prstGeom>
      </xdr:spPr>
    </xdr:pic>
    <xdr:clientData/>
  </xdr:twoCellAnchor>
  <xdr:twoCellAnchor>
    <xdr:from>
      <xdr:col>2</xdr:col>
      <xdr:colOff>161925</xdr:colOff>
      <xdr:row>13</xdr:row>
      <xdr:rowOff>9525</xdr:rowOff>
    </xdr:from>
    <xdr:to>
      <xdr:col>4</xdr:col>
      <xdr:colOff>704850</xdr:colOff>
      <xdr:row>14</xdr:row>
      <xdr:rowOff>332550</xdr:rowOff>
    </xdr:to>
    <xdr:sp macro="" textlink="">
      <xdr:nvSpPr>
        <xdr:cNvPr id="5" name="ZoneText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1838325" y="2362200"/>
          <a:ext cx="2219325" cy="50400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r>
            <a:rPr lang="fr-FR" sz="3600" b="1"/>
            <a:t>Tarif  2023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160</xdr:colOff>
      <xdr:row>0</xdr:row>
      <xdr:rowOff>0</xdr:rowOff>
    </xdr:from>
    <xdr:to>
      <xdr:col>1</xdr:col>
      <xdr:colOff>552290</xdr:colOff>
      <xdr:row>3</xdr:row>
      <xdr:rowOff>1444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235" y="0"/>
          <a:ext cx="552130" cy="547544"/>
        </a:xfrm>
        <a:prstGeom prst="rect">
          <a:avLst/>
        </a:prstGeom>
      </xdr:spPr>
    </xdr:pic>
    <xdr:clientData/>
  </xdr:twoCellAnchor>
  <xdr:twoCellAnchor>
    <xdr:from>
      <xdr:col>1</xdr:col>
      <xdr:colOff>254000</xdr:colOff>
      <xdr:row>51</xdr:row>
      <xdr:rowOff>25400</xdr:rowOff>
    </xdr:from>
    <xdr:to>
      <xdr:col>8</xdr:col>
      <xdr:colOff>444500</xdr:colOff>
      <xdr:row>55</xdr:row>
      <xdr:rowOff>133350</xdr:rowOff>
    </xdr:to>
    <xdr:sp macro="" textlink="">
      <xdr:nvSpPr>
        <xdr:cNvPr id="5" name="ZoneText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>
        <a:xfrm>
          <a:off x="473075" y="12522200"/>
          <a:ext cx="6810375" cy="83185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Si vous n’êtes pas adhérent, vous pouvez profiter de cette offre en ajoutant un second chèque de 10 euros.</a:t>
          </a:r>
          <a:br>
            <a:rPr lang="fr-FR" sz="11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fr-FR" sz="11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Nous vous enverrons un bulletin à nous retourner pour pouvoir vous expédier les pièces.</a:t>
          </a:r>
          <a:r>
            <a:rPr lang="fr-FR"/>
            <a:t> </a:t>
          </a:r>
        </a:p>
        <a:p>
          <a:endParaRPr lang="fr-FR" sz="1100" baseline="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44929</xdr:colOff>
      <xdr:row>23</xdr:row>
      <xdr:rowOff>44929</xdr:rowOff>
    </xdr:from>
    <xdr:to>
      <xdr:col>4</xdr:col>
      <xdr:colOff>862641</xdr:colOff>
      <xdr:row>24</xdr:row>
      <xdr:rowOff>624553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37217" y="6191250"/>
          <a:ext cx="817712" cy="786298"/>
        </a:xfrm>
        <a:prstGeom prst="rect">
          <a:avLst/>
        </a:prstGeom>
      </xdr:spPr>
    </xdr:pic>
    <xdr:clientData/>
  </xdr:twoCellAnchor>
  <xdr:twoCellAnchor editAs="oneCell">
    <xdr:from>
      <xdr:col>3</xdr:col>
      <xdr:colOff>46845</xdr:colOff>
      <xdr:row>23</xdr:row>
      <xdr:rowOff>35943</xdr:rowOff>
    </xdr:from>
    <xdr:to>
      <xdr:col>3</xdr:col>
      <xdr:colOff>889225</xdr:colOff>
      <xdr:row>24</xdr:row>
      <xdr:rowOff>629009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0548" y="6182264"/>
          <a:ext cx="842380" cy="79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2</xdr:row>
      <xdr:rowOff>133350</xdr:rowOff>
    </xdr:from>
    <xdr:to>
      <xdr:col>2</xdr:col>
      <xdr:colOff>485775</xdr:colOff>
      <xdr:row>3</xdr:row>
      <xdr:rowOff>180975</xdr:rowOff>
    </xdr:to>
    <xdr:sp macro="" textlink="">
      <xdr:nvSpPr>
        <xdr:cNvPr id="6" name="ZoneText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/>
      </xdr:nvSpPr>
      <xdr:spPr>
        <a:xfrm>
          <a:off x="304800" y="428625"/>
          <a:ext cx="1371600" cy="238125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ALLEMAGNE</a:t>
          </a:r>
        </a:p>
      </xdr:txBody>
    </xdr:sp>
    <xdr:clientData/>
  </xdr:twoCellAnchor>
  <xdr:twoCellAnchor editAs="oneCell">
    <xdr:from>
      <xdr:col>3</xdr:col>
      <xdr:colOff>75641</xdr:colOff>
      <xdr:row>7</xdr:row>
      <xdr:rowOff>56253</xdr:rowOff>
    </xdr:from>
    <xdr:to>
      <xdr:col>3</xdr:col>
      <xdr:colOff>828675</xdr:colOff>
      <xdr:row>8</xdr:row>
      <xdr:rowOff>595885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18741" y="1551678"/>
          <a:ext cx="753034" cy="749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657225</xdr:colOff>
      <xdr:row>2</xdr:row>
      <xdr:rowOff>114300</xdr:rowOff>
    </xdr:from>
    <xdr:ext cx="438150" cy="279156"/>
    <xdr:pic>
      <xdr:nvPicPr>
        <xdr:cNvPr id="10" name="Picture 144" descr="Allemagne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7850" y="409575"/>
          <a:ext cx="438150" cy="279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104774</xdr:colOff>
      <xdr:row>15</xdr:row>
      <xdr:rowOff>38100</xdr:rowOff>
    </xdr:from>
    <xdr:to>
      <xdr:col>1</xdr:col>
      <xdr:colOff>877876</xdr:colOff>
      <xdr:row>16</xdr:row>
      <xdr:rowOff>601651</xdr:rowOff>
    </xdr:to>
    <xdr:pic>
      <xdr:nvPicPr>
        <xdr:cNvPr id="56" name="Image 55" descr="2015-allemagne1.jpg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00049" y="3848100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2</xdr:col>
      <xdr:colOff>54383</xdr:colOff>
      <xdr:row>15</xdr:row>
      <xdr:rowOff>25884</xdr:rowOff>
    </xdr:from>
    <xdr:to>
      <xdr:col>2</xdr:col>
      <xdr:colOff>833015</xdr:colOff>
      <xdr:row>16</xdr:row>
      <xdr:rowOff>594816</xdr:rowOff>
    </xdr:to>
    <xdr:pic>
      <xdr:nvPicPr>
        <xdr:cNvPr id="57" name="Image 56" descr="2015-allemagne2.jpg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45008" y="3835884"/>
          <a:ext cx="778632" cy="775998"/>
        </a:xfrm>
        <a:prstGeom prst="rect">
          <a:avLst/>
        </a:prstGeom>
      </xdr:spPr>
    </xdr:pic>
    <xdr:clientData/>
  </xdr:twoCellAnchor>
  <xdr:twoCellAnchor editAs="oneCell">
    <xdr:from>
      <xdr:col>3</xdr:col>
      <xdr:colOff>85484</xdr:colOff>
      <xdr:row>15</xdr:row>
      <xdr:rowOff>56944</xdr:rowOff>
    </xdr:from>
    <xdr:to>
      <xdr:col>3</xdr:col>
      <xdr:colOff>840016</xdr:colOff>
      <xdr:row>16</xdr:row>
      <xdr:rowOff>601858</xdr:rowOff>
    </xdr:to>
    <xdr:pic>
      <xdr:nvPicPr>
        <xdr:cNvPr id="58" name="Image 57" descr="2016-allemagne.jpg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171666" y="3866944"/>
          <a:ext cx="754532" cy="75198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66674</xdr:colOff>
      <xdr:row>15</xdr:row>
      <xdr:rowOff>38100</xdr:rowOff>
    </xdr:from>
    <xdr:to>
      <xdr:col>4</xdr:col>
      <xdr:colOff>839778</xdr:colOff>
      <xdr:row>16</xdr:row>
      <xdr:rowOff>601653</xdr:rowOff>
    </xdr:to>
    <xdr:pic>
      <xdr:nvPicPr>
        <xdr:cNvPr id="59" name="Image 58" descr="2017-allemagne.jpg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905124" y="3838575"/>
          <a:ext cx="773104" cy="773104"/>
        </a:xfrm>
        <a:prstGeom prst="rect">
          <a:avLst/>
        </a:prstGeom>
      </xdr:spPr>
    </xdr:pic>
    <xdr:clientData/>
  </xdr:twoCellAnchor>
  <xdr:twoCellAnchor editAs="oneCell">
    <xdr:from>
      <xdr:col>5</xdr:col>
      <xdr:colOff>73426</xdr:colOff>
      <xdr:row>15</xdr:row>
      <xdr:rowOff>24146</xdr:rowOff>
    </xdr:from>
    <xdr:to>
      <xdr:col>5</xdr:col>
      <xdr:colOff>862426</xdr:colOff>
      <xdr:row>16</xdr:row>
      <xdr:rowOff>603595</xdr:rowOff>
    </xdr:to>
    <xdr:pic>
      <xdr:nvPicPr>
        <xdr:cNvPr id="60" name="Image 59" descr="2018-allemagne1.jpg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950722" y="3834146"/>
          <a:ext cx="789000" cy="786515"/>
        </a:xfrm>
        <a:prstGeom prst="rect">
          <a:avLst/>
        </a:prstGeom>
      </xdr:spPr>
    </xdr:pic>
    <xdr:clientData/>
  </xdr:twoCellAnchor>
  <xdr:twoCellAnchor editAs="oneCell">
    <xdr:from>
      <xdr:col>6</xdr:col>
      <xdr:colOff>63904</xdr:colOff>
      <xdr:row>15</xdr:row>
      <xdr:rowOff>25883</xdr:rowOff>
    </xdr:from>
    <xdr:to>
      <xdr:col>6</xdr:col>
      <xdr:colOff>861594</xdr:colOff>
      <xdr:row>16</xdr:row>
      <xdr:rowOff>613867</xdr:rowOff>
    </xdr:to>
    <xdr:pic>
      <xdr:nvPicPr>
        <xdr:cNvPr id="61" name="Image 60" descr="2018-allemagne2.jpg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836757" y="3835883"/>
          <a:ext cx="797690" cy="795050"/>
        </a:xfrm>
        <a:prstGeom prst="rect">
          <a:avLst/>
        </a:prstGeom>
      </xdr:spPr>
    </xdr:pic>
    <xdr:clientData/>
  </xdr:twoCellAnchor>
  <xdr:twoCellAnchor editAs="oneCell">
    <xdr:from>
      <xdr:col>7</xdr:col>
      <xdr:colOff>68250</xdr:colOff>
      <xdr:row>15</xdr:row>
      <xdr:rowOff>49200</xdr:rowOff>
    </xdr:from>
    <xdr:to>
      <xdr:col>7</xdr:col>
      <xdr:colOff>838200</xdr:colOff>
      <xdr:row>16</xdr:row>
      <xdr:rowOff>609599</xdr:rowOff>
    </xdr:to>
    <xdr:pic>
      <xdr:nvPicPr>
        <xdr:cNvPr id="62" name="Image 61" descr="2019-allemagne1.jpg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592750" y="3849675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8</xdr:col>
      <xdr:colOff>85725</xdr:colOff>
      <xdr:row>15</xdr:row>
      <xdr:rowOff>38100</xdr:rowOff>
    </xdr:from>
    <xdr:to>
      <xdr:col>8</xdr:col>
      <xdr:colOff>858825</xdr:colOff>
      <xdr:row>16</xdr:row>
      <xdr:rowOff>601649</xdr:rowOff>
    </xdr:to>
    <xdr:pic>
      <xdr:nvPicPr>
        <xdr:cNvPr id="63" name="Image 62" descr="2019-allemagne2.jpg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505575" y="38385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15</xdr:row>
      <xdr:rowOff>47625</xdr:rowOff>
    </xdr:from>
    <xdr:to>
      <xdr:col>9</xdr:col>
      <xdr:colOff>849302</xdr:colOff>
      <xdr:row>16</xdr:row>
      <xdr:rowOff>611176</xdr:rowOff>
    </xdr:to>
    <xdr:pic>
      <xdr:nvPicPr>
        <xdr:cNvPr id="64" name="Image 63" descr="2020-allemagne1.jpg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391400" y="3848100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</xdr:colOff>
      <xdr:row>15</xdr:row>
      <xdr:rowOff>38100</xdr:rowOff>
    </xdr:from>
    <xdr:to>
      <xdr:col>10</xdr:col>
      <xdr:colOff>849300</xdr:colOff>
      <xdr:row>16</xdr:row>
      <xdr:rowOff>620699</xdr:rowOff>
    </xdr:to>
    <xdr:pic>
      <xdr:nvPicPr>
        <xdr:cNvPr id="65" name="Image 64" descr="2020-allemagne2.jpg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67700" y="383857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1</xdr:col>
      <xdr:colOff>77775</xdr:colOff>
      <xdr:row>23</xdr:row>
      <xdr:rowOff>30150</xdr:rowOff>
    </xdr:from>
    <xdr:to>
      <xdr:col>1</xdr:col>
      <xdr:colOff>866775</xdr:colOff>
      <xdr:row>24</xdr:row>
      <xdr:rowOff>609600</xdr:rowOff>
    </xdr:to>
    <xdr:pic>
      <xdr:nvPicPr>
        <xdr:cNvPr id="68" name="Image 67" descr="2021-allemagne1.jpg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30175" y="6154725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</xdr:row>
      <xdr:rowOff>28575</xdr:rowOff>
    </xdr:from>
    <xdr:to>
      <xdr:col>1</xdr:col>
      <xdr:colOff>849300</xdr:colOff>
      <xdr:row>8</xdr:row>
      <xdr:rowOff>592125</xdr:rowOff>
    </xdr:to>
    <xdr:pic>
      <xdr:nvPicPr>
        <xdr:cNvPr id="69" name="Image 68" descr="2006-allemagne.jpg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28600" y="15144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49200</xdr:colOff>
      <xdr:row>7</xdr:row>
      <xdr:rowOff>39675</xdr:rowOff>
    </xdr:from>
    <xdr:to>
      <xdr:col>2</xdr:col>
      <xdr:colOff>819150</xdr:colOff>
      <xdr:row>8</xdr:row>
      <xdr:rowOff>600075</xdr:rowOff>
    </xdr:to>
    <xdr:pic>
      <xdr:nvPicPr>
        <xdr:cNvPr id="70" name="Image 69" descr="2007-allemagne.jpg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096950" y="1525575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7</xdr:row>
      <xdr:rowOff>38100</xdr:rowOff>
    </xdr:from>
    <xdr:to>
      <xdr:col>4</xdr:col>
      <xdr:colOff>839775</xdr:colOff>
      <xdr:row>8</xdr:row>
      <xdr:rowOff>601650</xdr:rowOff>
    </xdr:to>
    <xdr:pic>
      <xdr:nvPicPr>
        <xdr:cNvPr id="72" name="Image 71" descr="2009-allemagne.jpg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905125" y="152400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5</xdr:col>
      <xdr:colOff>49198</xdr:colOff>
      <xdr:row>7</xdr:row>
      <xdr:rowOff>49198</xdr:rowOff>
    </xdr:from>
    <xdr:to>
      <xdr:col>5</xdr:col>
      <xdr:colOff>819150</xdr:colOff>
      <xdr:row>8</xdr:row>
      <xdr:rowOff>609600</xdr:rowOff>
    </xdr:to>
    <xdr:pic>
      <xdr:nvPicPr>
        <xdr:cNvPr id="73" name="Image 72" descr="2010-allemagne.jpg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3782998" y="1535098"/>
          <a:ext cx="769952" cy="769952"/>
        </a:xfrm>
        <a:prstGeom prst="rect">
          <a:avLst/>
        </a:prstGeom>
      </xdr:spPr>
    </xdr:pic>
    <xdr:clientData/>
  </xdr:twoCellAnchor>
  <xdr:twoCellAnchor editAs="oneCell">
    <xdr:from>
      <xdr:col>6</xdr:col>
      <xdr:colOff>43277</xdr:colOff>
      <xdr:row>7</xdr:row>
      <xdr:rowOff>37272</xdr:rowOff>
    </xdr:from>
    <xdr:to>
      <xdr:col>6</xdr:col>
      <xdr:colOff>835427</xdr:colOff>
      <xdr:row>8</xdr:row>
      <xdr:rowOff>617595</xdr:rowOff>
    </xdr:to>
    <xdr:pic>
      <xdr:nvPicPr>
        <xdr:cNvPr id="74" name="Image 73" descr="2011-allemagne.jpg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816130" y="1533318"/>
          <a:ext cx="792150" cy="787388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7</xdr:row>
      <xdr:rowOff>47625</xdr:rowOff>
    </xdr:from>
    <xdr:to>
      <xdr:col>7</xdr:col>
      <xdr:colOff>839773</xdr:colOff>
      <xdr:row>8</xdr:row>
      <xdr:rowOff>611173</xdr:rowOff>
    </xdr:to>
    <xdr:pic>
      <xdr:nvPicPr>
        <xdr:cNvPr id="75" name="Image 74" descr="2012-allemagne.jpg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591175" y="1533525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8</xdr:col>
      <xdr:colOff>77775</xdr:colOff>
      <xdr:row>7</xdr:row>
      <xdr:rowOff>58725</xdr:rowOff>
    </xdr:from>
    <xdr:to>
      <xdr:col>8</xdr:col>
      <xdr:colOff>828675</xdr:colOff>
      <xdr:row>8</xdr:row>
      <xdr:rowOff>600075</xdr:rowOff>
    </xdr:to>
    <xdr:pic>
      <xdr:nvPicPr>
        <xdr:cNvPr id="76" name="Image 75" descr="2013-allemagne1.jpg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6497625" y="1544625"/>
          <a:ext cx="750900" cy="7509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7</xdr:row>
      <xdr:rowOff>32924</xdr:rowOff>
    </xdr:from>
    <xdr:to>
      <xdr:col>9</xdr:col>
      <xdr:colOff>849300</xdr:colOff>
      <xdr:row>8</xdr:row>
      <xdr:rowOff>615524</xdr:rowOff>
    </xdr:to>
    <xdr:pic>
      <xdr:nvPicPr>
        <xdr:cNvPr id="77" name="Image 76" descr="2013-allemagne2.jpg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516674" y="1528970"/>
          <a:ext cx="792150" cy="789665"/>
        </a:xfrm>
        <a:prstGeom prst="rect">
          <a:avLst/>
        </a:prstGeom>
      </xdr:spPr>
    </xdr:pic>
    <xdr:clientData/>
  </xdr:twoCellAnchor>
  <xdr:twoCellAnchor editAs="oneCell">
    <xdr:from>
      <xdr:col>10</xdr:col>
      <xdr:colOff>49200</xdr:colOff>
      <xdr:row>7</xdr:row>
      <xdr:rowOff>30150</xdr:rowOff>
    </xdr:from>
    <xdr:to>
      <xdr:col>10</xdr:col>
      <xdr:colOff>838200</xdr:colOff>
      <xdr:row>8</xdr:row>
      <xdr:rowOff>609600</xdr:rowOff>
    </xdr:to>
    <xdr:pic>
      <xdr:nvPicPr>
        <xdr:cNvPr id="78" name="Image 77" descr="2014-allemagne.jp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8259750" y="1516050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79720</xdr:colOff>
      <xdr:row>23</xdr:row>
      <xdr:rowOff>48454</xdr:rowOff>
    </xdr:from>
    <xdr:to>
      <xdr:col>6</xdr:col>
      <xdr:colOff>833770</xdr:colOff>
      <xdr:row>24</xdr:row>
      <xdr:rowOff>592954</xdr:rowOff>
    </xdr:to>
    <xdr:pic>
      <xdr:nvPicPr>
        <xdr:cNvPr id="79" name="Image 78" descr="1.jpg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852573" y="6172408"/>
          <a:ext cx="754050" cy="751565"/>
        </a:xfrm>
        <a:prstGeom prst="rect">
          <a:avLst/>
        </a:prstGeom>
      </xdr:spPr>
    </xdr:pic>
    <xdr:clientData/>
  </xdr:twoCellAnchor>
  <xdr:twoCellAnchor editAs="oneCell">
    <xdr:from>
      <xdr:col>7</xdr:col>
      <xdr:colOff>69986</xdr:colOff>
      <xdr:row>23</xdr:row>
      <xdr:rowOff>58317</xdr:rowOff>
    </xdr:from>
    <xdr:to>
      <xdr:col>7</xdr:col>
      <xdr:colOff>845158</xdr:colOff>
      <xdr:row>24</xdr:row>
      <xdr:rowOff>590128</xdr:rowOff>
    </xdr:to>
    <xdr:pic>
      <xdr:nvPicPr>
        <xdr:cNvPr id="80" name="Image 79" descr="2.jpg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726670" y="6259286"/>
          <a:ext cx="775172" cy="745638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23</xdr:row>
      <xdr:rowOff>28575</xdr:rowOff>
    </xdr:from>
    <xdr:to>
      <xdr:col>8</xdr:col>
      <xdr:colOff>839771</xdr:colOff>
      <xdr:row>24</xdr:row>
      <xdr:rowOff>611171</xdr:rowOff>
    </xdr:to>
    <xdr:pic>
      <xdr:nvPicPr>
        <xdr:cNvPr id="81" name="Image 80" descr="3.jpg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6467475" y="6153150"/>
          <a:ext cx="792146" cy="792146"/>
        </a:xfrm>
        <a:prstGeom prst="rect">
          <a:avLst/>
        </a:prstGeom>
      </xdr:spPr>
    </xdr:pic>
    <xdr:clientData/>
  </xdr:twoCellAnchor>
  <xdr:twoCellAnchor editAs="oneCell">
    <xdr:from>
      <xdr:col>9</xdr:col>
      <xdr:colOff>79430</xdr:colOff>
      <xdr:row>23</xdr:row>
      <xdr:rowOff>39673</xdr:rowOff>
    </xdr:from>
    <xdr:to>
      <xdr:col>9</xdr:col>
      <xdr:colOff>849382</xdr:colOff>
      <xdr:row>24</xdr:row>
      <xdr:rowOff>600075</xdr:rowOff>
    </xdr:to>
    <xdr:pic>
      <xdr:nvPicPr>
        <xdr:cNvPr id="82" name="Image 81" descr="4.jpg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7538954" y="6163627"/>
          <a:ext cx="769952" cy="767467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23</xdr:row>
      <xdr:rowOff>47625</xdr:rowOff>
    </xdr:from>
    <xdr:to>
      <xdr:col>10</xdr:col>
      <xdr:colOff>849298</xdr:colOff>
      <xdr:row>24</xdr:row>
      <xdr:rowOff>611173</xdr:rowOff>
    </xdr:to>
    <xdr:pic>
      <xdr:nvPicPr>
        <xdr:cNvPr id="83" name="Image 82" descr="5.jpg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8286750" y="6172200"/>
          <a:ext cx="773098" cy="773098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6</xdr:row>
      <xdr:rowOff>495301</xdr:rowOff>
    </xdr:from>
    <xdr:to>
      <xdr:col>2</xdr:col>
      <xdr:colOff>57150</xdr:colOff>
      <xdr:row>8</xdr:row>
      <xdr:rowOff>28576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>
        <a:xfrm>
          <a:off x="285750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 editAs="oneCell">
    <xdr:from>
      <xdr:col>12</xdr:col>
      <xdr:colOff>70677</xdr:colOff>
      <xdr:row>0</xdr:row>
      <xdr:rowOff>13126</xdr:rowOff>
    </xdr:from>
    <xdr:to>
      <xdr:col>12</xdr:col>
      <xdr:colOff>792935</xdr:colOff>
      <xdr:row>3</xdr:row>
      <xdr:rowOff>181348</xdr:rowOff>
    </xdr:to>
    <xdr:pic>
      <xdr:nvPicPr>
        <xdr:cNvPr id="108" name="Image 107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15582" y="13126"/>
          <a:ext cx="722258" cy="704504"/>
        </a:xfrm>
        <a:prstGeom prst="rect">
          <a:avLst/>
        </a:prstGeom>
      </xdr:spPr>
    </xdr:pic>
    <xdr:clientData/>
  </xdr:twoCellAnchor>
  <xdr:twoCellAnchor>
    <xdr:from>
      <xdr:col>1</xdr:col>
      <xdr:colOff>857250</xdr:colOff>
      <xdr:row>6</xdr:row>
      <xdr:rowOff>495301</xdr:rowOff>
    </xdr:from>
    <xdr:to>
      <xdr:col>3</xdr:col>
      <xdr:colOff>28575</xdr:colOff>
      <xdr:row>8</xdr:row>
      <xdr:rowOff>28576</xdr:rowOff>
    </xdr:to>
    <xdr:sp macro="" textlink="">
      <xdr:nvSpPr>
        <xdr:cNvPr id="109" name="ZoneTexte 108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 txBox="1"/>
      </xdr:nvSpPr>
      <xdr:spPr>
        <a:xfrm>
          <a:off x="1152525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2</xdr:col>
      <xdr:colOff>885825</xdr:colOff>
      <xdr:row>6</xdr:row>
      <xdr:rowOff>495301</xdr:rowOff>
    </xdr:from>
    <xdr:to>
      <xdr:col>4</xdr:col>
      <xdr:colOff>57150</xdr:colOff>
      <xdr:row>8</xdr:row>
      <xdr:rowOff>28576</xdr:rowOff>
    </xdr:to>
    <xdr:sp macro="" textlink="">
      <xdr:nvSpPr>
        <xdr:cNvPr id="110" name="ZoneTexte 109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 txBox="1"/>
      </xdr:nvSpPr>
      <xdr:spPr>
        <a:xfrm>
          <a:off x="2076450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4</xdr:col>
      <xdr:colOff>857250</xdr:colOff>
      <xdr:row>6</xdr:row>
      <xdr:rowOff>495301</xdr:rowOff>
    </xdr:from>
    <xdr:to>
      <xdr:col>6</xdr:col>
      <xdr:colOff>28575</xdr:colOff>
      <xdr:row>8</xdr:row>
      <xdr:rowOff>28576</xdr:rowOff>
    </xdr:to>
    <xdr:sp macro="" textlink="">
      <xdr:nvSpPr>
        <xdr:cNvPr id="111" name="ZoneTexte 110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 txBox="1"/>
      </xdr:nvSpPr>
      <xdr:spPr>
        <a:xfrm>
          <a:off x="3838575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5</xdr:col>
      <xdr:colOff>857250</xdr:colOff>
      <xdr:row>6</xdr:row>
      <xdr:rowOff>495301</xdr:rowOff>
    </xdr:from>
    <xdr:to>
      <xdr:col>7</xdr:col>
      <xdr:colOff>28575</xdr:colOff>
      <xdr:row>8</xdr:row>
      <xdr:rowOff>28576</xdr:rowOff>
    </xdr:to>
    <xdr:sp macro="" textlink="">
      <xdr:nvSpPr>
        <xdr:cNvPr id="112" name="ZoneTexte 11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 txBox="1"/>
      </xdr:nvSpPr>
      <xdr:spPr>
        <a:xfrm>
          <a:off x="4733925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7</xdr:col>
      <xdr:colOff>866775</xdr:colOff>
      <xdr:row>6</xdr:row>
      <xdr:rowOff>495301</xdr:rowOff>
    </xdr:from>
    <xdr:to>
      <xdr:col>9</xdr:col>
      <xdr:colOff>38100</xdr:colOff>
      <xdr:row>8</xdr:row>
      <xdr:rowOff>28576</xdr:rowOff>
    </xdr:to>
    <xdr:sp macro="" textlink="">
      <xdr:nvSpPr>
        <xdr:cNvPr id="113" name="ZoneTexte 112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 txBox="1"/>
      </xdr:nvSpPr>
      <xdr:spPr>
        <a:xfrm>
          <a:off x="6534150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9</xdr:col>
      <xdr:colOff>847725</xdr:colOff>
      <xdr:row>6</xdr:row>
      <xdr:rowOff>495301</xdr:rowOff>
    </xdr:from>
    <xdr:to>
      <xdr:col>11</xdr:col>
      <xdr:colOff>19050</xdr:colOff>
      <xdr:row>8</xdr:row>
      <xdr:rowOff>28576</xdr:rowOff>
    </xdr:to>
    <xdr:sp macro="" textlink="">
      <xdr:nvSpPr>
        <xdr:cNvPr id="114" name="ZoneTexte 11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 txBox="1"/>
      </xdr:nvSpPr>
      <xdr:spPr>
        <a:xfrm>
          <a:off x="8305800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8</xdr:col>
      <xdr:colOff>876300</xdr:colOff>
      <xdr:row>6</xdr:row>
      <xdr:rowOff>495301</xdr:rowOff>
    </xdr:from>
    <xdr:to>
      <xdr:col>10</xdr:col>
      <xdr:colOff>47625</xdr:colOff>
      <xdr:row>8</xdr:row>
      <xdr:rowOff>28576</xdr:rowOff>
    </xdr:to>
    <xdr:sp macro="" textlink="">
      <xdr:nvSpPr>
        <xdr:cNvPr id="115" name="ZoneTexte 114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 txBox="1"/>
      </xdr:nvSpPr>
      <xdr:spPr>
        <a:xfrm>
          <a:off x="7439025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6</xdr:col>
      <xdr:colOff>876300</xdr:colOff>
      <xdr:row>6</xdr:row>
      <xdr:rowOff>495301</xdr:rowOff>
    </xdr:from>
    <xdr:to>
      <xdr:col>8</xdr:col>
      <xdr:colOff>47625</xdr:colOff>
      <xdr:row>8</xdr:row>
      <xdr:rowOff>28576</xdr:rowOff>
    </xdr:to>
    <xdr:sp macro="" textlink="">
      <xdr:nvSpPr>
        <xdr:cNvPr id="116" name="ZoneTexte 115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 txBox="1"/>
      </xdr:nvSpPr>
      <xdr:spPr>
        <a:xfrm>
          <a:off x="5648325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3</xdr:col>
      <xdr:colOff>857250</xdr:colOff>
      <xdr:row>6</xdr:row>
      <xdr:rowOff>495301</xdr:rowOff>
    </xdr:from>
    <xdr:to>
      <xdr:col>5</xdr:col>
      <xdr:colOff>28575</xdr:colOff>
      <xdr:row>8</xdr:row>
      <xdr:rowOff>28576</xdr:rowOff>
    </xdr:to>
    <xdr:sp macro="" textlink="">
      <xdr:nvSpPr>
        <xdr:cNvPr id="117" name="ZoneTexte 116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 txBox="1"/>
      </xdr:nvSpPr>
      <xdr:spPr>
        <a:xfrm>
          <a:off x="2943225" y="1466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14</xdr:col>
      <xdr:colOff>57690</xdr:colOff>
      <xdr:row>3</xdr:row>
      <xdr:rowOff>37021</xdr:rowOff>
    </xdr:from>
    <xdr:to>
      <xdr:col>17</xdr:col>
      <xdr:colOff>448214</xdr:colOff>
      <xdr:row>6</xdr:row>
      <xdr:rowOff>59845</xdr:rowOff>
    </xdr:to>
    <xdr:sp macro="" textlink="">
      <xdr:nvSpPr>
        <xdr:cNvPr id="3" name="ZoneText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10427360" y="567186"/>
          <a:ext cx="2897576" cy="499074"/>
        </a:xfrm>
        <a:prstGeom prst="rect">
          <a:avLst/>
        </a:prstGeom>
        <a:solidFill>
          <a:schemeClr val="accent2">
            <a:lumMod val="20000"/>
            <a:lumOff val="80000"/>
          </a:schemeClr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0" baseline="0"/>
            <a:t>Concernant l'Allemagne, la quantité de 1 , correspond à la série des 5 Ateliers (A D F G J)</a:t>
          </a:r>
          <a:endParaRPr lang="fr-FR" sz="1100" b="0"/>
        </a:p>
      </xdr:txBody>
    </xdr:sp>
    <xdr:clientData/>
  </xdr:twoCellAnchor>
  <xdr:twoCellAnchor>
    <xdr:from>
      <xdr:col>0</xdr:col>
      <xdr:colOff>285750</xdr:colOff>
      <xdr:row>14</xdr:row>
      <xdr:rowOff>466726</xdr:rowOff>
    </xdr:from>
    <xdr:to>
      <xdr:col>2</xdr:col>
      <xdr:colOff>57150</xdr:colOff>
      <xdr:row>16</xdr:row>
      <xdr:rowOff>1</xdr:rowOff>
    </xdr:to>
    <xdr:sp macro="" textlink="">
      <xdr:nvSpPr>
        <xdr:cNvPr id="118" name="ZoneTexte 117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 txBox="1"/>
      </xdr:nvSpPr>
      <xdr:spPr>
        <a:xfrm>
          <a:off x="285750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7</xdr:col>
      <xdr:colOff>876300</xdr:colOff>
      <xdr:row>14</xdr:row>
      <xdr:rowOff>466726</xdr:rowOff>
    </xdr:from>
    <xdr:to>
      <xdr:col>9</xdr:col>
      <xdr:colOff>47625</xdr:colOff>
      <xdr:row>16</xdr:row>
      <xdr:rowOff>1</xdr:rowOff>
    </xdr:to>
    <xdr:sp macro="" textlink="">
      <xdr:nvSpPr>
        <xdr:cNvPr id="119" name="ZoneTexte 118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 txBox="1"/>
      </xdr:nvSpPr>
      <xdr:spPr>
        <a:xfrm>
          <a:off x="654367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6</xdr:col>
      <xdr:colOff>0</xdr:colOff>
      <xdr:row>14</xdr:row>
      <xdr:rowOff>466726</xdr:rowOff>
    </xdr:from>
    <xdr:to>
      <xdr:col>7</xdr:col>
      <xdr:colOff>66675</xdr:colOff>
      <xdr:row>16</xdr:row>
      <xdr:rowOff>1</xdr:rowOff>
    </xdr:to>
    <xdr:sp macro="" textlink="">
      <xdr:nvSpPr>
        <xdr:cNvPr id="120" name="ZoneTexte 119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 txBox="1"/>
      </xdr:nvSpPr>
      <xdr:spPr>
        <a:xfrm>
          <a:off x="477202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4</xdr:col>
      <xdr:colOff>876300</xdr:colOff>
      <xdr:row>14</xdr:row>
      <xdr:rowOff>466726</xdr:rowOff>
    </xdr:from>
    <xdr:to>
      <xdr:col>6</xdr:col>
      <xdr:colOff>47625</xdr:colOff>
      <xdr:row>16</xdr:row>
      <xdr:rowOff>1</xdr:rowOff>
    </xdr:to>
    <xdr:sp macro="" textlink="">
      <xdr:nvSpPr>
        <xdr:cNvPr id="121" name="ZoneTexte 120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 txBox="1"/>
      </xdr:nvSpPr>
      <xdr:spPr>
        <a:xfrm>
          <a:off x="385762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3</xdr:col>
      <xdr:colOff>38100</xdr:colOff>
      <xdr:row>14</xdr:row>
      <xdr:rowOff>466726</xdr:rowOff>
    </xdr:from>
    <xdr:to>
      <xdr:col>4</xdr:col>
      <xdr:colOff>104775</xdr:colOff>
      <xdr:row>16</xdr:row>
      <xdr:rowOff>1</xdr:rowOff>
    </xdr:to>
    <xdr:sp macro="" textlink="">
      <xdr:nvSpPr>
        <xdr:cNvPr id="122" name="ZoneTexte 121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 txBox="1"/>
      </xdr:nvSpPr>
      <xdr:spPr>
        <a:xfrm>
          <a:off x="212407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1</xdr:col>
      <xdr:colOff>885825</xdr:colOff>
      <xdr:row>14</xdr:row>
      <xdr:rowOff>466726</xdr:rowOff>
    </xdr:from>
    <xdr:to>
      <xdr:col>3</xdr:col>
      <xdr:colOff>57150</xdr:colOff>
      <xdr:row>16</xdr:row>
      <xdr:rowOff>1</xdr:rowOff>
    </xdr:to>
    <xdr:sp macro="" textlink="">
      <xdr:nvSpPr>
        <xdr:cNvPr id="123" name="ZoneTexte 122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 txBox="1"/>
      </xdr:nvSpPr>
      <xdr:spPr>
        <a:xfrm>
          <a:off x="1181100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4</xdr:col>
      <xdr:colOff>0</xdr:colOff>
      <xdr:row>14</xdr:row>
      <xdr:rowOff>466726</xdr:rowOff>
    </xdr:from>
    <xdr:to>
      <xdr:col>5</xdr:col>
      <xdr:colOff>66675</xdr:colOff>
      <xdr:row>16</xdr:row>
      <xdr:rowOff>1</xdr:rowOff>
    </xdr:to>
    <xdr:sp macro="" textlink="">
      <xdr:nvSpPr>
        <xdr:cNvPr id="124" name="ZoneTexte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 txBox="1"/>
      </xdr:nvSpPr>
      <xdr:spPr>
        <a:xfrm>
          <a:off x="298132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9</xdr:col>
      <xdr:colOff>885825</xdr:colOff>
      <xdr:row>14</xdr:row>
      <xdr:rowOff>466726</xdr:rowOff>
    </xdr:from>
    <xdr:to>
      <xdr:col>11</xdr:col>
      <xdr:colOff>57150</xdr:colOff>
      <xdr:row>16</xdr:row>
      <xdr:rowOff>1</xdr:rowOff>
    </xdr:to>
    <xdr:sp macro="" textlink="">
      <xdr:nvSpPr>
        <xdr:cNvPr id="125" name="ZoneTexte 124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 txBox="1"/>
      </xdr:nvSpPr>
      <xdr:spPr>
        <a:xfrm>
          <a:off x="8343900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9</xdr:col>
      <xdr:colOff>19050</xdr:colOff>
      <xdr:row>14</xdr:row>
      <xdr:rowOff>466726</xdr:rowOff>
    </xdr:from>
    <xdr:to>
      <xdr:col>10</xdr:col>
      <xdr:colOff>85725</xdr:colOff>
      <xdr:row>16</xdr:row>
      <xdr:rowOff>1</xdr:rowOff>
    </xdr:to>
    <xdr:sp macro="" textlink="">
      <xdr:nvSpPr>
        <xdr:cNvPr id="126" name="ZoneTexte 125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 txBox="1"/>
      </xdr:nvSpPr>
      <xdr:spPr>
        <a:xfrm>
          <a:off x="747712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6</xdr:col>
      <xdr:colOff>876300</xdr:colOff>
      <xdr:row>14</xdr:row>
      <xdr:rowOff>466726</xdr:rowOff>
    </xdr:from>
    <xdr:to>
      <xdr:col>8</xdr:col>
      <xdr:colOff>47625</xdr:colOff>
      <xdr:row>16</xdr:row>
      <xdr:rowOff>1</xdr:rowOff>
    </xdr:to>
    <xdr:sp macro="" textlink="">
      <xdr:nvSpPr>
        <xdr:cNvPr id="127" name="ZoneTexte 126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 txBox="1"/>
      </xdr:nvSpPr>
      <xdr:spPr>
        <a:xfrm>
          <a:off x="5648325" y="3752851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0</xdr:col>
      <xdr:colOff>285750</xdr:colOff>
      <xdr:row>22</xdr:row>
      <xdr:rowOff>485776</xdr:rowOff>
    </xdr:from>
    <xdr:to>
      <xdr:col>2</xdr:col>
      <xdr:colOff>57150</xdr:colOff>
      <xdr:row>24</xdr:row>
      <xdr:rowOff>19051</xdr:rowOff>
    </xdr:to>
    <xdr:sp macro="" textlink="">
      <xdr:nvSpPr>
        <xdr:cNvPr id="128" name="ZoneTexte 127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 txBox="1"/>
      </xdr:nvSpPr>
      <xdr:spPr>
        <a:xfrm>
          <a:off x="285750" y="6086476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5</xdr:col>
      <xdr:colOff>876839</xdr:colOff>
      <xdr:row>22</xdr:row>
      <xdr:rowOff>503748</xdr:rowOff>
    </xdr:from>
    <xdr:to>
      <xdr:col>7</xdr:col>
      <xdr:colOff>48164</xdr:colOff>
      <xdr:row>24</xdr:row>
      <xdr:rowOff>37023</xdr:rowOff>
    </xdr:to>
    <xdr:sp macro="" textlink="">
      <xdr:nvSpPr>
        <xdr:cNvPr id="130" name="ZoneTexte 129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 txBox="1"/>
      </xdr:nvSpPr>
      <xdr:spPr>
        <a:xfrm>
          <a:off x="4767712" y="6128890"/>
          <a:ext cx="968494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8</xdr:col>
      <xdr:colOff>1078</xdr:colOff>
      <xdr:row>22</xdr:row>
      <xdr:rowOff>512733</xdr:rowOff>
    </xdr:from>
    <xdr:to>
      <xdr:col>9</xdr:col>
      <xdr:colOff>67753</xdr:colOff>
      <xdr:row>24</xdr:row>
      <xdr:rowOff>46008</xdr:rowOff>
    </xdr:to>
    <xdr:sp macro="" textlink="">
      <xdr:nvSpPr>
        <xdr:cNvPr id="131" name="ZoneTexte 130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 txBox="1"/>
      </xdr:nvSpPr>
      <xdr:spPr>
        <a:xfrm>
          <a:off x="6587705" y="6137875"/>
          <a:ext cx="965260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8</xdr:col>
      <xdr:colOff>876300</xdr:colOff>
      <xdr:row>22</xdr:row>
      <xdr:rowOff>493684</xdr:rowOff>
    </xdr:from>
    <xdr:to>
      <xdr:col>10</xdr:col>
      <xdr:colOff>47625</xdr:colOff>
      <xdr:row>24</xdr:row>
      <xdr:rowOff>26959</xdr:rowOff>
    </xdr:to>
    <xdr:sp macro="" textlink="">
      <xdr:nvSpPr>
        <xdr:cNvPr id="132" name="ZoneTexte 131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 txBox="1"/>
      </xdr:nvSpPr>
      <xdr:spPr>
        <a:xfrm>
          <a:off x="7462927" y="6118826"/>
          <a:ext cx="968495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7</xdr:col>
      <xdr:colOff>0</xdr:colOff>
      <xdr:row>22</xdr:row>
      <xdr:rowOff>493683</xdr:rowOff>
    </xdr:from>
    <xdr:to>
      <xdr:col>8</xdr:col>
      <xdr:colOff>66675</xdr:colOff>
      <xdr:row>24</xdr:row>
      <xdr:rowOff>26958</xdr:rowOff>
    </xdr:to>
    <xdr:sp macro="" textlink="">
      <xdr:nvSpPr>
        <xdr:cNvPr id="133" name="ZoneTexte 132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 txBox="1"/>
      </xdr:nvSpPr>
      <xdr:spPr>
        <a:xfrm>
          <a:off x="5688042" y="6118825"/>
          <a:ext cx="965260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9</xdr:col>
      <xdr:colOff>876300</xdr:colOff>
      <xdr:row>22</xdr:row>
      <xdr:rowOff>502669</xdr:rowOff>
    </xdr:from>
    <xdr:to>
      <xdr:col>11</xdr:col>
      <xdr:colOff>47625</xdr:colOff>
      <xdr:row>24</xdr:row>
      <xdr:rowOff>35944</xdr:rowOff>
    </xdr:to>
    <xdr:sp macro="" textlink="">
      <xdr:nvSpPr>
        <xdr:cNvPr id="134" name="ZoneTexte 13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 txBox="1"/>
      </xdr:nvSpPr>
      <xdr:spPr>
        <a:xfrm>
          <a:off x="8361512" y="6127811"/>
          <a:ext cx="968495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5</xdr:col>
      <xdr:colOff>893988</xdr:colOff>
      <xdr:row>0</xdr:row>
      <xdr:rowOff>6082</xdr:rowOff>
    </xdr:from>
    <xdr:to>
      <xdr:col>10</xdr:col>
      <xdr:colOff>475000</xdr:colOff>
      <xdr:row>2</xdr:row>
      <xdr:rowOff>94232</xdr:rowOff>
    </xdr:to>
    <xdr:grpSp>
      <xdr:nvGrpSpPr>
        <xdr:cNvPr id="85" name="Groupe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GrpSpPr/>
      </xdr:nvGrpSpPr>
      <xdr:grpSpPr>
        <a:xfrm>
          <a:off x="4784861" y="6082"/>
          <a:ext cx="4073936" cy="429612"/>
          <a:chOff x="4905375" y="38100"/>
          <a:chExt cx="4058882" cy="431463"/>
        </a:xfrm>
      </xdr:grpSpPr>
      <xdr:grpSp>
        <xdr:nvGrpSpPr>
          <xdr:cNvPr id="86" name="Groupe 85">
            <a:extLst>
              <a:ext uri="{FF2B5EF4-FFF2-40B4-BE49-F238E27FC236}">
                <a16:creationId xmlns:a16="http://schemas.microsoft.com/office/drawing/2014/main" id="{00000000-0008-0000-0200-000056000000}"/>
              </a:ext>
            </a:extLst>
          </xdr:cNvPr>
          <xdr:cNvGrpSpPr/>
        </xdr:nvGrpSpPr>
        <xdr:grpSpPr>
          <a:xfrm>
            <a:off x="4905375" y="38100"/>
            <a:ext cx="4058882" cy="431463"/>
            <a:chOff x="4474830" y="56031"/>
            <a:chExt cx="6074261" cy="631449"/>
          </a:xfrm>
        </xdr:grpSpPr>
        <xdr:pic>
          <xdr:nvPicPr>
            <xdr:cNvPr id="88" name="Picture 12" descr="Irlande">
              <a:extLst>
                <a:ext uri="{FF2B5EF4-FFF2-40B4-BE49-F238E27FC236}">
                  <a16:creationId xmlns:a16="http://schemas.microsoft.com/office/drawing/2014/main" id="{00000000-0008-0000-0200-00005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9" name="Picture 41" descr="Chypre">
              <a:extLst>
                <a:ext uri="{FF2B5EF4-FFF2-40B4-BE49-F238E27FC236}">
                  <a16:creationId xmlns:a16="http://schemas.microsoft.com/office/drawing/2014/main" id="{00000000-0008-0000-0200-00005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56031"/>
              <a:ext cx="414514" cy="29415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0" name="Picture 136" descr="France">
              <a:extLst>
                <a:ext uri="{FF2B5EF4-FFF2-40B4-BE49-F238E27FC236}">
                  <a16:creationId xmlns:a16="http://schemas.microsoft.com/office/drawing/2014/main" id="{00000000-0008-0000-0200-00005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7392" y="78759"/>
              <a:ext cx="440971" cy="26458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1" name="Picture 139" descr="Espagne">
              <a:extLst>
                <a:ext uri="{FF2B5EF4-FFF2-40B4-BE49-F238E27FC236}">
                  <a16:creationId xmlns:a16="http://schemas.microsoft.com/office/drawing/2014/main" id="{00000000-0008-0000-0200-00005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2" name="Picture 219" descr="Malte">
              <a:extLst>
                <a:ext uri="{FF2B5EF4-FFF2-40B4-BE49-F238E27FC236}">
                  <a16:creationId xmlns:a16="http://schemas.microsoft.com/office/drawing/2014/main" id="{00000000-0008-0000-0200-00005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3" name="Picture 9" descr="Lituanie">
              <a:extLst>
                <a:ext uri="{FF2B5EF4-FFF2-40B4-BE49-F238E27FC236}">
                  <a16:creationId xmlns:a16="http://schemas.microsoft.com/office/drawing/2014/main" id="{00000000-0008-0000-0200-00005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4" name="Picture 125">
              <a:extLst>
                <a:ext uri="{FF2B5EF4-FFF2-40B4-BE49-F238E27FC236}">
                  <a16:creationId xmlns:a16="http://schemas.microsoft.com/office/drawing/2014/main" id="{00000000-0008-0000-0200-00005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56032"/>
              <a:ext cx="458611" cy="3238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5" name="Picture 130">
              <a:extLst>
                <a:ext uri="{FF2B5EF4-FFF2-40B4-BE49-F238E27FC236}">
                  <a16:creationId xmlns:a16="http://schemas.microsoft.com/office/drawing/2014/main" id="{00000000-0008-0000-0200-00005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6" name="Image 95">
              <a:extLst>
                <a:ext uri="{FF2B5EF4-FFF2-40B4-BE49-F238E27FC236}">
                  <a16:creationId xmlns:a16="http://schemas.microsoft.com/office/drawing/2014/main" id="{00000000-0008-0000-0200-00006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7" name="Picture 159" descr="Pays-bas">
              <a:extLst>
                <a:ext uri="{FF2B5EF4-FFF2-40B4-BE49-F238E27FC236}">
                  <a16:creationId xmlns:a16="http://schemas.microsoft.com/office/drawing/2014/main" id="{00000000-0008-0000-0200-00006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8" name="Image 97">
              <a:extLst>
                <a:ext uri="{FF2B5EF4-FFF2-40B4-BE49-F238E27FC236}">
                  <a16:creationId xmlns:a16="http://schemas.microsoft.com/office/drawing/2014/main" id="{00000000-0008-0000-0200-00006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9" name="Picture 158" descr="Estonie">
              <a:extLst>
                <a:ext uri="{FF2B5EF4-FFF2-40B4-BE49-F238E27FC236}">
                  <a16:creationId xmlns:a16="http://schemas.microsoft.com/office/drawing/2014/main" id="{00000000-0008-0000-0200-00006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0" name="Picture 116" descr="Autriche">
              <a:extLst>
                <a:ext uri="{FF2B5EF4-FFF2-40B4-BE49-F238E27FC236}">
                  <a16:creationId xmlns:a16="http://schemas.microsoft.com/office/drawing/2014/main" id="{00000000-0008-0000-0200-00006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1" name="Picture 146">
              <a:extLst>
                <a:ext uri="{FF2B5EF4-FFF2-40B4-BE49-F238E27FC236}">
                  <a16:creationId xmlns:a16="http://schemas.microsoft.com/office/drawing/2014/main" id="{00000000-0008-0000-0200-00006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2" name="Picture 138">
              <a:extLst>
                <a:ext uri="{FF2B5EF4-FFF2-40B4-BE49-F238E27FC236}">
                  <a16:creationId xmlns:a16="http://schemas.microsoft.com/office/drawing/2014/main" id="{00000000-0008-0000-0200-00006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41707" y="38432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3" name="Picture 143" descr="Allemagne">
              <a:extLst>
                <a:ext uri="{FF2B5EF4-FFF2-40B4-BE49-F238E27FC236}">
                  <a16:creationId xmlns:a16="http://schemas.microsoft.com/office/drawing/2014/main" id="{00000000-0008-0000-0200-00006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4" name="Picture 122">
              <a:extLst>
                <a:ext uri="{FF2B5EF4-FFF2-40B4-BE49-F238E27FC236}">
                  <a16:creationId xmlns:a16="http://schemas.microsoft.com/office/drawing/2014/main" id="{00000000-0008-0000-0200-00006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5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200-00006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6" name="Picture 312" descr="Monaco">
              <a:extLst>
                <a:ext uri="{FF2B5EF4-FFF2-40B4-BE49-F238E27FC236}">
                  <a16:creationId xmlns:a16="http://schemas.microsoft.com/office/drawing/2014/main" id="{00000000-0008-0000-0200-00006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6983" y="406773"/>
              <a:ext cx="410089" cy="27751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7" name="Picture 216" descr="Grèce">
              <a:extLst>
                <a:ext uri="{FF2B5EF4-FFF2-40B4-BE49-F238E27FC236}">
                  <a16:creationId xmlns:a16="http://schemas.microsoft.com/office/drawing/2014/main" id="{00000000-0008-0000-0200-00006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5" name="Picture 148" descr="Saint-Marin">
              <a:extLst>
                <a:ext uri="{FF2B5EF4-FFF2-40B4-BE49-F238E27FC236}">
                  <a16:creationId xmlns:a16="http://schemas.microsoft.com/office/drawing/2014/main" id="{00000000-0008-0000-0200-00008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6" name="Image 135" descr="Luxembourg">
              <a:extLst>
                <a:ext uri="{FF2B5EF4-FFF2-40B4-BE49-F238E27FC236}">
                  <a16:creationId xmlns:a16="http://schemas.microsoft.com/office/drawing/2014/main" id="{00000000-0008-0000-0200-000088000000}"/>
                </a:ext>
              </a:extLst>
            </xdr:cNvPr>
            <xdr:cNvPicPr/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37" name="Picture 147" descr="Vatican">
              <a:extLst>
                <a:ext uri="{FF2B5EF4-FFF2-40B4-BE49-F238E27FC236}">
                  <a16:creationId xmlns:a16="http://schemas.microsoft.com/office/drawing/2014/main" id="{00000000-0008-0000-0200-00008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7" name="Image 86">
            <a:extLst>
              <a:ext uri="{FF2B5EF4-FFF2-40B4-BE49-F238E27FC236}">
                <a16:creationId xmlns:a16="http://schemas.microsoft.com/office/drawing/2014/main" id="{00000000-0008-0000-0200-00005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2"/>
            <a:ext cx="257174" cy="1933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6</xdr:col>
      <xdr:colOff>4112</xdr:colOff>
      <xdr:row>20</xdr:row>
      <xdr:rowOff>175610</xdr:rowOff>
    </xdr:from>
    <xdr:to>
      <xdr:col>6</xdr:col>
      <xdr:colOff>362953</xdr:colOff>
      <xdr:row>22</xdr:row>
      <xdr:rowOff>0</xdr:rowOff>
    </xdr:to>
    <xdr:pic>
      <xdr:nvPicPr>
        <xdr:cNvPr id="139" name="Picture 53" descr="europe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2620" y="5402354"/>
          <a:ext cx="358841" cy="224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3372</xdr:colOff>
      <xdr:row>21</xdr:row>
      <xdr:rowOff>3520</xdr:rowOff>
    </xdr:from>
    <xdr:to>
      <xdr:col>7</xdr:col>
      <xdr:colOff>361300</xdr:colOff>
      <xdr:row>22</xdr:row>
      <xdr:rowOff>8004</xdr:rowOff>
    </xdr:to>
    <xdr:pic>
      <xdr:nvPicPr>
        <xdr:cNvPr id="4" name="Picture 53" descr="europe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8351" y="5410358"/>
          <a:ext cx="357928" cy="224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883399</xdr:colOff>
      <xdr:row>21</xdr:row>
      <xdr:rowOff>3520</xdr:rowOff>
    </xdr:from>
    <xdr:to>
      <xdr:col>8</xdr:col>
      <xdr:colOff>345770</xdr:colOff>
      <xdr:row>22</xdr:row>
      <xdr:rowOff>4002</xdr:rowOff>
    </xdr:to>
    <xdr:pic>
      <xdr:nvPicPr>
        <xdr:cNvPr id="5" name="Picture 53" descr="europe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8378" y="5410358"/>
          <a:ext cx="358842" cy="220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3372</xdr:colOff>
      <xdr:row>21</xdr:row>
      <xdr:rowOff>3520</xdr:rowOff>
    </xdr:from>
    <xdr:to>
      <xdr:col>9</xdr:col>
      <xdr:colOff>361300</xdr:colOff>
      <xdr:row>22</xdr:row>
      <xdr:rowOff>4002</xdr:rowOff>
    </xdr:to>
    <xdr:pic>
      <xdr:nvPicPr>
        <xdr:cNvPr id="7" name="Picture 53" descr="europe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1292" y="5410358"/>
          <a:ext cx="357928" cy="220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3371</xdr:colOff>
      <xdr:row>21</xdr:row>
      <xdr:rowOff>3520</xdr:rowOff>
    </xdr:from>
    <xdr:to>
      <xdr:col>10</xdr:col>
      <xdr:colOff>361299</xdr:colOff>
      <xdr:row>22</xdr:row>
      <xdr:rowOff>0</xdr:rowOff>
    </xdr:to>
    <xdr:pic>
      <xdr:nvPicPr>
        <xdr:cNvPr id="8" name="Picture 53" descr="europe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7762" y="5410358"/>
          <a:ext cx="357928" cy="216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78455</xdr:colOff>
      <xdr:row>23</xdr:row>
      <xdr:rowOff>50014</xdr:rowOff>
    </xdr:from>
    <xdr:to>
      <xdr:col>2</xdr:col>
      <xdr:colOff>835685</xdr:colOff>
      <xdr:row>24</xdr:row>
      <xdr:rowOff>596226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573" y="6196335"/>
          <a:ext cx="757230" cy="752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857250</xdr:colOff>
      <xdr:row>22</xdr:row>
      <xdr:rowOff>485776</xdr:rowOff>
    </xdr:from>
    <xdr:to>
      <xdr:col>3</xdr:col>
      <xdr:colOff>28575</xdr:colOff>
      <xdr:row>24</xdr:row>
      <xdr:rowOff>19051</xdr:rowOff>
    </xdr:to>
    <xdr:sp macro="" textlink="">
      <xdr:nvSpPr>
        <xdr:cNvPr id="129" name="ZoneTexte 128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 txBox="1"/>
      </xdr:nvSpPr>
      <xdr:spPr>
        <a:xfrm>
          <a:off x="1152525" y="6086476"/>
          <a:ext cx="962025" cy="266700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2</xdr:col>
      <xdr:colOff>856058</xdr:colOff>
      <xdr:row>22</xdr:row>
      <xdr:rowOff>482519</xdr:rowOff>
    </xdr:from>
    <xdr:to>
      <xdr:col>4</xdr:col>
      <xdr:colOff>27383</xdr:colOff>
      <xdr:row>24</xdr:row>
      <xdr:rowOff>15794</xdr:rowOff>
    </xdr:to>
    <xdr:sp macro="" textlink="">
      <xdr:nvSpPr>
        <xdr:cNvPr id="14" name="ZoneTexte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 txBox="1"/>
      </xdr:nvSpPr>
      <xdr:spPr>
        <a:xfrm>
          <a:off x="2051176" y="6107661"/>
          <a:ext cx="968495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  <xdr:twoCellAnchor>
    <xdr:from>
      <xdr:col>3</xdr:col>
      <xdr:colOff>869118</xdr:colOff>
      <xdr:row>22</xdr:row>
      <xdr:rowOff>493595</xdr:rowOff>
    </xdr:from>
    <xdr:to>
      <xdr:col>5</xdr:col>
      <xdr:colOff>40443</xdr:colOff>
      <xdr:row>24</xdr:row>
      <xdr:rowOff>26870</xdr:rowOff>
    </xdr:to>
    <xdr:sp macro="" textlink="">
      <xdr:nvSpPr>
        <xdr:cNvPr id="15" name="ZoneTexte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 txBox="1"/>
      </xdr:nvSpPr>
      <xdr:spPr>
        <a:xfrm>
          <a:off x="2962821" y="6118737"/>
          <a:ext cx="968495" cy="261128"/>
        </a:xfrm>
        <a:prstGeom prst="rect">
          <a:avLst/>
        </a:prstGeom>
        <a:solidFill>
          <a:schemeClr val="lt1">
            <a:alpha val="16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série </a:t>
          </a:r>
          <a:r>
            <a:rPr lang="fr-FR" sz="1000" b="1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5</a:t>
          </a:r>
          <a:r>
            <a:rPr lang="fr-FR" sz="1000" b="0" i="0" u="none" strike="noStrike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Ateliers</a:t>
          </a:r>
          <a:r>
            <a:rPr lang="fr-FR" sz="1000">
              <a:solidFill>
                <a:srgbClr val="FF0000"/>
              </a:solidFill>
            </a:rPr>
            <a:t> 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123825</xdr:rowOff>
    </xdr:from>
    <xdr:to>
      <xdr:col>2</xdr:col>
      <xdr:colOff>476250</xdr:colOff>
      <xdr:row>3</xdr:row>
      <xdr:rowOff>180975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/>
      </xdr:nvSpPr>
      <xdr:spPr>
        <a:xfrm>
          <a:off x="295275" y="419100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AUTRICHE</a:t>
          </a:r>
        </a:p>
      </xdr:txBody>
    </xdr:sp>
    <xdr:clientData/>
  </xdr:twoCellAnchor>
  <xdr:twoCellAnchor editAs="oneCell">
    <xdr:from>
      <xdr:col>2</xdr:col>
      <xdr:colOff>666750</xdr:colOff>
      <xdr:row>2</xdr:row>
      <xdr:rowOff>142875</xdr:rowOff>
    </xdr:from>
    <xdr:to>
      <xdr:col>3</xdr:col>
      <xdr:colOff>210110</xdr:colOff>
      <xdr:row>4</xdr:row>
      <xdr:rowOff>8685</xdr:rowOff>
    </xdr:to>
    <xdr:pic>
      <xdr:nvPicPr>
        <xdr:cNvPr id="32" name="Picture 116" descr="Autriche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7375" y="438150"/>
          <a:ext cx="438710" cy="246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66210</xdr:colOff>
      <xdr:row>7</xdr:row>
      <xdr:rowOff>38101</xdr:rowOff>
    </xdr:from>
    <xdr:to>
      <xdr:col>2</xdr:col>
      <xdr:colOff>835490</xdr:colOff>
      <xdr:row>8</xdr:row>
      <xdr:rowOff>600077</xdr:rowOff>
    </xdr:to>
    <xdr:pic>
      <xdr:nvPicPr>
        <xdr:cNvPr id="94" name="Image 93" descr="2016.jpg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13960" y="1466851"/>
          <a:ext cx="769280" cy="771526"/>
        </a:xfrm>
        <a:prstGeom prst="rect">
          <a:avLst/>
        </a:prstGeom>
      </xdr:spPr>
    </xdr:pic>
    <xdr:clientData/>
  </xdr:twoCellAnchor>
  <xdr:twoCellAnchor editAs="oneCell">
    <xdr:from>
      <xdr:col>10</xdr:col>
      <xdr:colOff>38652</xdr:colOff>
      <xdr:row>7</xdr:row>
      <xdr:rowOff>24945</xdr:rowOff>
    </xdr:from>
    <xdr:to>
      <xdr:col>10</xdr:col>
      <xdr:colOff>838200</xdr:colOff>
      <xdr:row>8</xdr:row>
      <xdr:rowOff>623559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249202" y="1453695"/>
          <a:ext cx="799548" cy="80816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</xdr:row>
      <xdr:rowOff>57150</xdr:rowOff>
    </xdr:from>
    <xdr:to>
      <xdr:col>1</xdr:col>
      <xdr:colOff>837825</xdr:colOff>
      <xdr:row>8</xdr:row>
      <xdr:rowOff>599700</xdr:rowOff>
    </xdr:to>
    <xdr:pic>
      <xdr:nvPicPr>
        <xdr:cNvPr id="38" name="Image 37" descr="2005-autriche.jp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38125" y="1485900"/>
          <a:ext cx="752100" cy="752100"/>
        </a:xfrm>
        <a:prstGeom prst="rect">
          <a:avLst/>
        </a:prstGeom>
      </xdr:spPr>
    </xdr:pic>
    <xdr:clientData/>
  </xdr:twoCellAnchor>
  <xdr:twoCellAnchor editAs="oneCell">
    <xdr:from>
      <xdr:col>6</xdr:col>
      <xdr:colOff>79246</xdr:colOff>
      <xdr:row>7</xdr:row>
      <xdr:rowOff>47625</xdr:rowOff>
    </xdr:from>
    <xdr:to>
      <xdr:col>6</xdr:col>
      <xdr:colOff>850654</xdr:colOff>
      <xdr:row>8</xdr:row>
      <xdr:rowOff>602875</xdr:rowOff>
    </xdr:to>
    <xdr:pic>
      <xdr:nvPicPr>
        <xdr:cNvPr id="40" name="Image 39" descr="2007.jpg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708396" y="1476375"/>
          <a:ext cx="771408" cy="764800"/>
        </a:xfrm>
        <a:prstGeom prst="rect">
          <a:avLst/>
        </a:prstGeom>
      </xdr:spPr>
    </xdr:pic>
    <xdr:clientData/>
  </xdr:twoCellAnchor>
  <xdr:twoCellAnchor editAs="oneCell">
    <xdr:from>
      <xdr:col>7</xdr:col>
      <xdr:colOff>67945</xdr:colOff>
      <xdr:row>7</xdr:row>
      <xdr:rowOff>38100</xdr:rowOff>
    </xdr:from>
    <xdr:to>
      <xdr:col>7</xdr:col>
      <xdr:colOff>861955</xdr:colOff>
      <xdr:row>8</xdr:row>
      <xdr:rowOff>612400</xdr:rowOff>
    </xdr:to>
    <xdr:pic>
      <xdr:nvPicPr>
        <xdr:cNvPr id="41" name="Image 40" descr="2009.jpg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592445" y="1466850"/>
          <a:ext cx="794010" cy="783850"/>
        </a:xfrm>
        <a:prstGeom prst="rect">
          <a:avLst/>
        </a:prstGeom>
      </xdr:spPr>
    </xdr:pic>
    <xdr:clientData/>
  </xdr:twoCellAnchor>
  <xdr:twoCellAnchor editAs="oneCell">
    <xdr:from>
      <xdr:col>8</xdr:col>
      <xdr:colOff>79000</xdr:colOff>
      <xdr:row>7</xdr:row>
      <xdr:rowOff>55283</xdr:rowOff>
    </xdr:from>
    <xdr:to>
      <xdr:col>8</xdr:col>
      <xdr:colOff>838200</xdr:colOff>
      <xdr:row>8</xdr:row>
      <xdr:rowOff>595217</xdr:rowOff>
    </xdr:to>
    <xdr:pic>
      <xdr:nvPicPr>
        <xdr:cNvPr id="42" name="Image 41" descr="2012.jpg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498850" y="1484033"/>
          <a:ext cx="759200" cy="749484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7</xdr:row>
      <xdr:rowOff>57150</xdr:rowOff>
    </xdr:from>
    <xdr:to>
      <xdr:col>9</xdr:col>
      <xdr:colOff>793375</xdr:colOff>
      <xdr:row>8</xdr:row>
      <xdr:rowOff>593350</xdr:rowOff>
    </xdr:to>
    <xdr:pic>
      <xdr:nvPicPr>
        <xdr:cNvPr id="43" name="Image 42" descr="2015.jpg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362825" y="1485900"/>
          <a:ext cx="745750" cy="745750"/>
        </a:xfrm>
        <a:prstGeom prst="rect">
          <a:avLst/>
        </a:prstGeom>
      </xdr:spPr>
    </xdr:pic>
    <xdr:clientData/>
  </xdr:twoCellAnchor>
  <xdr:twoCellAnchor editAs="oneCell">
    <xdr:from>
      <xdr:col>12</xdr:col>
      <xdr:colOff>58169</xdr:colOff>
      <xdr:row>0</xdr:row>
      <xdr:rowOff>17327</xdr:rowOff>
    </xdr:from>
    <xdr:to>
      <xdr:col>12</xdr:col>
      <xdr:colOff>780427</xdr:colOff>
      <xdr:row>3</xdr:row>
      <xdr:rowOff>183530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82877" y="17327"/>
          <a:ext cx="722258" cy="700315"/>
        </a:xfrm>
        <a:prstGeom prst="rect">
          <a:avLst/>
        </a:prstGeom>
      </xdr:spPr>
    </xdr:pic>
    <xdr:clientData/>
  </xdr:twoCellAnchor>
  <xdr:twoCellAnchor>
    <xdr:from>
      <xdr:col>5</xdr:col>
      <xdr:colOff>890985</xdr:colOff>
      <xdr:row>0</xdr:row>
      <xdr:rowOff>0</xdr:rowOff>
    </xdr:from>
    <xdr:to>
      <xdr:col>10</xdr:col>
      <xdr:colOff>477480</xdr:colOff>
      <xdr:row>2</xdr:row>
      <xdr:rowOff>89018</xdr:rowOff>
    </xdr:to>
    <xdr:grpSp>
      <xdr:nvGrpSpPr>
        <xdr:cNvPr id="45" name="Groupe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GrpSpPr/>
      </xdr:nvGrpSpPr>
      <xdr:grpSpPr>
        <a:xfrm>
          <a:off x="4767660" y="0"/>
          <a:ext cx="4063245" cy="431918"/>
          <a:chOff x="4901720" y="38100"/>
          <a:chExt cx="4062536" cy="433236"/>
        </a:xfrm>
      </xdr:grpSpPr>
      <xdr:grpSp>
        <xdr:nvGrpSpPr>
          <xdr:cNvPr id="46" name="Groupe 45">
            <a:extLst>
              <a:ext uri="{FF2B5EF4-FFF2-40B4-BE49-F238E27FC236}">
                <a16:creationId xmlns:a16="http://schemas.microsoft.com/office/drawing/2014/main" id="{00000000-0008-0000-0300-00002E000000}"/>
              </a:ext>
            </a:extLst>
          </xdr:cNvPr>
          <xdr:cNvGrpSpPr/>
        </xdr:nvGrpSpPr>
        <xdr:grpSpPr>
          <a:xfrm>
            <a:off x="4901720" y="38100"/>
            <a:ext cx="4062536" cy="433236"/>
            <a:chOff x="4469361" y="56031"/>
            <a:chExt cx="6079730" cy="634044"/>
          </a:xfrm>
        </xdr:grpSpPr>
        <xdr:pic>
          <xdr:nvPicPr>
            <xdr:cNvPr id="48" name="Picture 12" descr="Irlande">
              <a:extLst>
                <a:ext uri="{FF2B5EF4-FFF2-40B4-BE49-F238E27FC236}">
                  <a16:creationId xmlns:a16="http://schemas.microsoft.com/office/drawing/2014/main" id="{00000000-0008-0000-0300-00003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9" name="Picture 41" descr="Chypre">
              <a:extLst>
                <a:ext uri="{FF2B5EF4-FFF2-40B4-BE49-F238E27FC236}">
                  <a16:creationId xmlns:a16="http://schemas.microsoft.com/office/drawing/2014/main" id="{00000000-0008-0000-0300-00003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56031"/>
              <a:ext cx="414514" cy="29415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" name="Picture 136" descr="France">
              <a:extLst>
                <a:ext uri="{FF2B5EF4-FFF2-40B4-BE49-F238E27FC236}">
                  <a16:creationId xmlns:a16="http://schemas.microsoft.com/office/drawing/2014/main" id="{00000000-0008-0000-03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69361" y="84607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139" descr="Espagne">
              <a:extLst>
                <a:ext uri="{FF2B5EF4-FFF2-40B4-BE49-F238E27FC236}">
                  <a16:creationId xmlns:a16="http://schemas.microsoft.com/office/drawing/2014/main" id="{00000000-0008-0000-03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219" descr="Malte">
              <a:extLst>
                <a:ext uri="{FF2B5EF4-FFF2-40B4-BE49-F238E27FC236}">
                  <a16:creationId xmlns:a16="http://schemas.microsoft.com/office/drawing/2014/main" id="{00000000-0008-0000-03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9" descr="Lituanie">
              <a:extLst>
                <a:ext uri="{FF2B5EF4-FFF2-40B4-BE49-F238E27FC236}">
                  <a16:creationId xmlns:a16="http://schemas.microsoft.com/office/drawing/2014/main" id="{00000000-0008-0000-03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25">
              <a:extLst>
                <a:ext uri="{FF2B5EF4-FFF2-40B4-BE49-F238E27FC236}">
                  <a16:creationId xmlns:a16="http://schemas.microsoft.com/office/drawing/2014/main" id="{00000000-0008-0000-0300-00003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75641"/>
              <a:ext cx="458611" cy="3042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30">
              <a:extLst>
                <a:ext uri="{FF2B5EF4-FFF2-40B4-BE49-F238E27FC236}">
                  <a16:creationId xmlns:a16="http://schemas.microsoft.com/office/drawing/2014/main" id="{00000000-0008-0000-03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Image 55">
              <a:extLst>
                <a:ext uri="{FF2B5EF4-FFF2-40B4-BE49-F238E27FC236}">
                  <a16:creationId xmlns:a16="http://schemas.microsoft.com/office/drawing/2014/main" id="{00000000-0008-0000-03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7" name="Picture 159" descr="Pays-bas">
              <a:extLst>
                <a:ext uri="{FF2B5EF4-FFF2-40B4-BE49-F238E27FC236}">
                  <a16:creationId xmlns:a16="http://schemas.microsoft.com/office/drawing/2014/main" id="{00000000-0008-0000-0300-00003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Image 57">
              <a:extLst>
                <a:ext uri="{FF2B5EF4-FFF2-40B4-BE49-F238E27FC236}">
                  <a16:creationId xmlns:a16="http://schemas.microsoft.com/office/drawing/2014/main" id="{00000000-0008-0000-0300-00003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9" name="Picture 158" descr="Estonie">
              <a:extLst>
                <a:ext uri="{FF2B5EF4-FFF2-40B4-BE49-F238E27FC236}">
                  <a16:creationId xmlns:a16="http://schemas.microsoft.com/office/drawing/2014/main" id="{00000000-0008-0000-03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Picture 116" descr="Autriche">
              <a:extLst>
                <a:ext uri="{FF2B5EF4-FFF2-40B4-BE49-F238E27FC236}">
                  <a16:creationId xmlns:a16="http://schemas.microsoft.com/office/drawing/2014/main" id="{00000000-0008-0000-03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146">
              <a:extLst>
                <a:ext uri="{FF2B5EF4-FFF2-40B4-BE49-F238E27FC236}">
                  <a16:creationId xmlns:a16="http://schemas.microsoft.com/office/drawing/2014/main" id="{00000000-0008-0000-0300-00003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38">
              <a:extLst>
                <a:ext uri="{FF2B5EF4-FFF2-40B4-BE49-F238E27FC236}">
                  <a16:creationId xmlns:a16="http://schemas.microsoft.com/office/drawing/2014/main" id="{00000000-0008-0000-0300-00003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82248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43" descr="Allemagne">
              <a:extLst>
                <a:ext uri="{FF2B5EF4-FFF2-40B4-BE49-F238E27FC236}">
                  <a16:creationId xmlns:a16="http://schemas.microsoft.com/office/drawing/2014/main" id="{00000000-0008-0000-0300-00003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22">
              <a:extLst>
                <a:ext uri="{FF2B5EF4-FFF2-40B4-BE49-F238E27FC236}">
                  <a16:creationId xmlns:a16="http://schemas.microsoft.com/office/drawing/2014/main" id="{00000000-0008-0000-0300-00004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3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312" descr="Monaco">
              <a:extLst>
                <a:ext uri="{FF2B5EF4-FFF2-40B4-BE49-F238E27FC236}">
                  <a16:creationId xmlns:a16="http://schemas.microsoft.com/office/drawing/2014/main" id="{00000000-0008-0000-03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41411" y="406773"/>
              <a:ext cx="419937" cy="2833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216" descr="Grèce">
              <a:extLst>
                <a:ext uri="{FF2B5EF4-FFF2-40B4-BE49-F238E27FC236}">
                  <a16:creationId xmlns:a16="http://schemas.microsoft.com/office/drawing/2014/main" id="{00000000-0008-0000-03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3" cy="26329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48" descr="Saint-Marin">
              <a:extLst>
                <a:ext uri="{FF2B5EF4-FFF2-40B4-BE49-F238E27FC236}">
                  <a16:creationId xmlns:a16="http://schemas.microsoft.com/office/drawing/2014/main" id="{00000000-0008-0000-03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Image 68" descr="Luxembourg">
              <a:extLst>
                <a:ext uri="{FF2B5EF4-FFF2-40B4-BE49-F238E27FC236}">
                  <a16:creationId xmlns:a16="http://schemas.microsoft.com/office/drawing/2014/main" id="{00000000-0008-0000-0300-000045000000}"/>
                </a:ext>
              </a:extLst>
            </xdr:cNvPr>
            <xdr:cNvPicPr/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0" name="Picture 147" descr="Vatican">
              <a:extLst>
                <a:ext uri="{FF2B5EF4-FFF2-40B4-BE49-F238E27FC236}">
                  <a16:creationId xmlns:a16="http://schemas.microsoft.com/office/drawing/2014/main" id="{00000000-0008-0000-03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7" name="Image 46">
            <a:extLst>
              <a:ext uri="{FF2B5EF4-FFF2-40B4-BE49-F238E27FC236}">
                <a16:creationId xmlns:a16="http://schemas.microsoft.com/office/drawing/2014/main" id="{00000000-0008-0000-0300-00002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3"/>
            <a:ext cx="257174" cy="2059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5</xdr:row>
      <xdr:rowOff>0</xdr:rowOff>
    </xdr:from>
    <xdr:to>
      <xdr:col>8</xdr:col>
      <xdr:colOff>356567</xdr:colOff>
      <xdr:row>6</xdr:row>
      <xdr:rowOff>0</xdr:rowOff>
    </xdr:to>
    <xdr:pic>
      <xdr:nvPicPr>
        <xdr:cNvPr id="71" name="Picture 53" descr="europe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1780</xdr:colOff>
      <xdr:row>5</xdr:row>
      <xdr:rowOff>5312</xdr:rowOff>
    </xdr:from>
    <xdr:to>
      <xdr:col>6</xdr:col>
      <xdr:colOff>359708</xdr:colOff>
      <xdr:row>6</xdr:row>
      <xdr:rowOff>5312</xdr:rowOff>
    </xdr:to>
    <xdr:pic>
      <xdr:nvPicPr>
        <xdr:cNvPr id="72" name="Picture 53" descr="europe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2597" y="765480"/>
          <a:ext cx="357928" cy="219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356567</xdr:colOff>
      <xdr:row>6</xdr:row>
      <xdr:rowOff>0</xdr:rowOff>
    </xdr:to>
    <xdr:pic>
      <xdr:nvPicPr>
        <xdr:cNvPr id="73" name="Picture 53" descr="europe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5</xdr:row>
      <xdr:rowOff>0</xdr:rowOff>
    </xdr:from>
    <xdr:to>
      <xdr:col>10</xdr:col>
      <xdr:colOff>359970</xdr:colOff>
      <xdr:row>6</xdr:row>
      <xdr:rowOff>0</xdr:rowOff>
    </xdr:to>
    <xdr:pic>
      <xdr:nvPicPr>
        <xdr:cNvPr id="74" name="Picture 53" descr="europe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3003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5</xdr:row>
      <xdr:rowOff>0</xdr:rowOff>
    </xdr:from>
    <xdr:to>
      <xdr:col>9</xdr:col>
      <xdr:colOff>356567</xdr:colOff>
      <xdr:row>6</xdr:row>
      <xdr:rowOff>0</xdr:rowOff>
    </xdr:to>
    <xdr:pic>
      <xdr:nvPicPr>
        <xdr:cNvPr id="75" name="Picture 53" descr="europe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7</xdr:row>
      <xdr:rowOff>38100</xdr:rowOff>
    </xdr:from>
    <xdr:to>
      <xdr:col>3</xdr:col>
      <xdr:colOff>846604</xdr:colOff>
      <xdr:row>8</xdr:row>
      <xdr:rowOff>594088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162175" y="1466850"/>
          <a:ext cx="770404" cy="76553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123825</xdr:rowOff>
    </xdr:from>
    <xdr:to>
      <xdr:col>2</xdr:col>
      <xdr:colOff>476250</xdr:colOff>
      <xdr:row>3</xdr:row>
      <xdr:rowOff>180975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295275" y="419100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BELGIQUE</a:t>
          </a:r>
        </a:p>
      </xdr:txBody>
    </xdr:sp>
    <xdr:clientData/>
  </xdr:twoCellAnchor>
  <xdr:twoCellAnchor editAs="oneCell">
    <xdr:from>
      <xdr:col>4</xdr:col>
      <xdr:colOff>76492</xdr:colOff>
      <xdr:row>7</xdr:row>
      <xdr:rowOff>47625</xdr:rowOff>
    </xdr:from>
    <xdr:to>
      <xdr:col>4</xdr:col>
      <xdr:colOff>841828</xdr:colOff>
      <xdr:row>8</xdr:row>
      <xdr:rowOff>600079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942" y="1476375"/>
          <a:ext cx="765336" cy="762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65916</xdr:colOff>
      <xdr:row>7</xdr:row>
      <xdr:rowOff>38100</xdr:rowOff>
    </xdr:from>
    <xdr:to>
      <xdr:col>5</xdr:col>
      <xdr:colOff>827812</xdr:colOff>
      <xdr:row>8</xdr:row>
      <xdr:rowOff>600702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716" y="1466850"/>
          <a:ext cx="761896" cy="772152"/>
        </a:xfrm>
        <a:prstGeom prst="rect">
          <a:avLst/>
        </a:prstGeom>
      </xdr:spPr>
    </xdr:pic>
    <xdr:clientData/>
  </xdr:twoCellAnchor>
  <xdr:twoCellAnchor>
    <xdr:from>
      <xdr:col>2</xdr:col>
      <xdr:colOff>612775</xdr:colOff>
      <xdr:row>2</xdr:row>
      <xdr:rowOff>120649</xdr:rowOff>
    </xdr:from>
    <xdr:to>
      <xdr:col>3</xdr:col>
      <xdr:colOff>138289</xdr:colOff>
      <xdr:row>3</xdr:row>
      <xdr:rowOff>187324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V="1">
          <a:off x="1803400" y="415924"/>
          <a:ext cx="420864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76557</xdr:colOff>
      <xdr:row>7</xdr:row>
      <xdr:rowOff>47625</xdr:rowOff>
    </xdr:from>
    <xdr:to>
      <xdr:col>7</xdr:col>
      <xdr:colOff>829437</xdr:colOff>
      <xdr:row>8</xdr:row>
      <xdr:rowOff>586935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01057" y="1476375"/>
          <a:ext cx="752880" cy="748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38100</xdr:colOff>
      <xdr:row>8</xdr:row>
      <xdr:rowOff>47625</xdr:rowOff>
    </xdr:from>
    <xdr:to>
      <xdr:col>14</xdr:col>
      <xdr:colOff>336550</xdr:colOff>
      <xdr:row>8</xdr:row>
      <xdr:rowOff>57150</xdr:rowOff>
    </xdr:to>
    <xdr:cxnSp macro="">
      <xdr:nvCxnSpPr>
        <xdr:cNvPr id="4" name="Connecteur droit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CxnSpPr/>
      </xdr:nvCxnSpPr>
      <xdr:spPr>
        <a:xfrm>
          <a:off x="10309225" y="1682750"/>
          <a:ext cx="298450" cy="9525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149225</xdr:colOff>
      <xdr:row>14</xdr:row>
      <xdr:rowOff>400050</xdr:rowOff>
    </xdr:from>
    <xdr:to>
      <xdr:col>14</xdr:col>
      <xdr:colOff>288925</xdr:colOff>
      <xdr:row>14</xdr:row>
      <xdr:rowOff>409575</xdr:rowOff>
    </xdr:to>
    <xdr:cxnSp macro="">
      <xdr:nvCxnSpPr>
        <xdr:cNvPr id="186" name="Connecteur droit 185">
          <a:extLst>
            <a:ext uri="{FF2B5EF4-FFF2-40B4-BE49-F238E27FC236}">
              <a16:creationId xmlns:a16="http://schemas.microsoft.com/office/drawing/2014/main" id="{00000000-0008-0000-0400-0000BA000000}"/>
            </a:ext>
          </a:extLst>
        </xdr:cNvPr>
        <xdr:cNvCxnSpPr/>
      </xdr:nvCxnSpPr>
      <xdr:spPr>
        <a:xfrm>
          <a:off x="10261600" y="3638550"/>
          <a:ext cx="298450" cy="9525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6350</xdr:colOff>
      <xdr:row>24</xdr:row>
      <xdr:rowOff>231775</xdr:rowOff>
    </xdr:from>
    <xdr:to>
      <xdr:col>14</xdr:col>
      <xdr:colOff>304800</xdr:colOff>
      <xdr:row>24</xdr:row>
      <xdr:rowOff>241300</xdr:rowOff>
    </xdr:to>
    <xdr:cxnSp macro="">
      <xdr:nvCxnSpPr>
        <xdr:cNvPr id="187" name="Connecteur droit 186">
          <a:extLst>
            <a:ext uri="{FF2B5EF4-FFF2-40B4-BE49-F238E27FC236}">
              <a16:creationId xmlns:a16="http://schemas.microsoft.com/office/drawing/2014/main" id="{00000000-0008-0000-0400-0000BB000000}"/>
            </a:ext>
          </a:extLst>
        </xdr:cNvPr>
        <xdr:cNvCxnSpPr/>
      </xdr:nvCxnSpPr>
      <xdr:spPr>
        <a:xfrm>
          <a:off x="10277475" y="6407150"/>
          <a:ext cx="298450" cy="9525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8</xdr:col>
      <xdr:colOff>57150</xdr:colOff>
      <xdr:row>7</xdr:row>
      <xdr:rowOff>38100</xdr:rowOff>
    </xdr:from>
    <xdr:to>
      <xdr:col>8</xdr:col>
      <xdr:colOff>830250</xdr:colOff>
      <xdr:row>8</xdr:row>
      <xdr:rowOff>601650</xdr:rowOff>
    </xdr:to>
    <xdr:pic>
      <xdr:nvPicPr>
        <xdr:cNvPr id="215" name="Image 214" descr="2013-belgique.jpg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477000" y="16573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58725</xdr:colOff>
      <xdr:row>7</xdr:row>
      <xdr:rowOff>29658</xdr:rowOff>
    </xdr:from>
    <xdr:to>
      <xdr:col>9</xdr:col>
      <xdr:colOff>828675</xdr:colOff>
      <xdr:row>8</xdr:row>
      <xdr:rowOff>587868</xdr:rowOff>
    </xdr:to>
    <xdr:pic>
      <xdr:nvPicPr>
        <xdr:cNvPr id="216" name="Image 215" descr="2014-belgique1.jpg">
          <a:extLst>
            <a:ext uri="{FF2B5EF4-FFF2-40B4-BE49-F238E27FC236}">
              <a16:creationId xmlns:a16="http://schemas.microsoft.com/office/drawing/2014/main" id="{00000000-0008-0000-04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373925" y="1648908"/>
          <a:ext cx="769950" cy="767760"/>
        </a:xfrm>
        <a:prstGeom prst="rect">
          <a:avLst/>
        </a:prstGeom>
      </xdr:spPr>
    </xdr:pic>
    <xdr:clientData/>
  </xdr:twoCellAnchor>
  <xdr:twoCellAnchor editAs="oneCell">
    <xdr:from>
      <xdr:col>1</xdr:col>
      <xdr:colOff>67164</xdr:colOff>
      <xdr:row>15</xdr:row>
      <xdr:rowOff>38101</xdr:rowOff>
    </xdr:from>
    <xdr:to>
      <xdr:col>1</xdr:col>
      <xdr:colOff>839286</xdr:colOff>
      <xdr:row>16</xdr:row>
      <xdr:rowOff>598475</xdr:rowOff>
    </xdr:to>
    <xdr:pic>
      <xdr:nvPicPr>
        <xdr:cNvPr id="217" name="Image 216" descr="2015-belgique.jpg">
          <a:extLst>
            <a:ext uri="{FF2B5EF4-FFF2-40B4-BE49-F238E27FC236}">
              <a16:creationId xmlns:a16="http://schemas.microsoft.com/office/drawing/2014/main" id="{00000000-0008-0000-04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62439" y="3714751"/>
          <a:ext cx="772122" cy="769924"/>
        </a:xfrm>
        <a:prstGeom prst="rect">
          <a:avLst/>
        </a:prstGeom>
      </xdr:spPr>
    </xdr:pic>
    <xdr:clientData/>
  </xdr:twoCellAnchor>
  <xdr:twoCellAnchor editAs="oneCell">
    <xdr:from>
      <xdr:col>1</xdr:col>
      <xdr:colOff>51271</xdr:colOff>
      <xdr:row>7</xdr:row>
      <xdr:rowOff>28576</xdr:rowOff>
    </xdr:from>
    <xdr:to>
      <xdr:col>1</xdr:col>
      <xdr:colOff>836129</xdr:colOff>
      <xdr:row>8</xdr:row>
      <xdr:rowOff>601650</xdr:rowOff>
    </xdr:to>
    <xdr:pic>
      <xdr:nvPicPr>
        <xdr:cNvPr id="221" name="Image 220" descr="2005-belgique.jpg">
          <a:extLst>
            <a:ext uri="{FF2B5EF4-FFF2-40B4-BE49-F238E27FC236}">
              <a16:creationId xmlns:a16="http://schemas.microsoft.com/office/drawing/2014/main" id="{00000000-0008-0000-04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03671" y="1647826"/>
          <a:ext cx="784858" cy="782624"/>
        </a:xfrm>
        <a:prstGeom prst="rect">
          <a:avLst/>
        </a:prstGeom>
      </xdr:spPr>
    </xdr:pic>
    <xdr:clientData/>
  </xdr:twoCellAnchor>
  <xdr:twoCellAnchor editAs="oneCell">
    <xdr:from>
      <xdr:col>2</xdr:col>
      <xdr:colOff>65075</xdr:colOff>
      <xdr:row>7</xdr:row>
      <xdr:rowOff>42850</xdr:rowOff>
    </xdr:from>
    <xdr:to>
      <xdr:col>2</xdr:col>
      <xdr:colOff>828675</xdr:colOff>
      <xdr:row>8</xdr:row>
      <xdr:rowOff>596900</xdr:rowOff>
    </xdr:to>
    <xdr:pic>
      <xdr:nvPicPr>
        <xdr:cNvPr id="222" name="Image 221" descr="2006-belgique.jpg">
          <a:extLst>
            <a:ext uri="{FF2B5EF4-FFF2-40B4-BE49-F238E27FC236}">
              <a16:creationId xmlns:a16="http://schemas.microsoft.com/office/drawing/2014/main" id="{00000000-0008-0000-04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112825" y="1662100"/>
          <a:ext cx="763600" cy="7636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</xdr:row>
      <xdr:rowOff>38100</xdr:rowOff>
    </xdr:from>
    <xdr:to>
      <xdr:col>3</xdr:col>
      <xdr:colOff>836600</xdr:colOff>
      <xdr:row>8</xdr:row>
      <xdr:rowOff>601650</xdr:rowOff>
    </xdr:to>
    <xdr:pic>
      <xdr:nvPicPr>
        <xdr:cNvPr id="223" name="Image 222" descr="2008-belgique.jpg">
          <a:extLst>
            <a:ext uri="{FF2B5EF4-FFF2-40B4-BE49-F238E27FC236}">
              <a16:creationId xmlns:a16="http://schemas.microsoft.com/office/drawing/2014/main" id="{00000000-0008-0000-04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006600" y="16573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7</xdr:row>
      <xdr:rowOff>57150</xdr:rowOff>
    </xdr:from>
    <xdr:to>
      <xdr:col>6</xdr:col>
      <xdr:colOff>830250</xdr:colOff>
      <xdr:row>8</xdr:row>
      <xdr:rowOff>601650</xdr:rowOff>
    </xdr:to>
    <xdr:pic>
      <xdr:nvPicPr>
        <xdr:cNvPr id="224" name="Image 223" descr="2011-belgique.jpg">
          <a:extLst>
            <a:ext uri="{FF2B5EF4-FFF2-40B4-BE49-F238E27FC236}">
              <a16:creationId xmlns:a16="http://schemas.microsoft.com/office/drawing/2014/main" id="{00000000-0008-0000-04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705350" y="1676400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10</xdr:col>
      <xdr:colOff>67192</xdr:colOff>
      <xdr:row>7</xdr:row>
      <xdr:rowOff>47626</xdr:rowOff>
    </xdr:from>
    <xdr:to>
      <xdr:col>10</xdr:col>
      <xdr:colOff>820208</xdr:colOff>
      <xdr:row>8</xdr:row>
      <xdr:rowOff>588950</xdr:rowOff>
    </xdr:to>
    <xdr:pic>
      <xdr:nvPicPr>
        <xdr:cNvPr id="225" name="Image 224" descr="2014-belgique2.jpg">
          <a:extLst>
            <a:ext uri="{FF2B5EF4-FFF2-40B4-BE49-F238E27FC236}">
              <a16:creationId xmlns:a16="http://schemas.microsoft.com/office/drawing/2014/main" id="{00000000-0008-0000-04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277742" y="1666876"/>
          <a:ext cx="753016" cy="750874"/>
        </a:xfrm>
        <a:prstGeom prst="rect">
          <a:avLst/>
        </a:prstGeom>
      </xdr:spPr>
    </xdr:pic>
    <xdr:clientData/>
  </xdr:twoCellAnchor>
  <xdr:twoCellAnchor editAs="oneCell">
    <xdr:from>
      <xdr:col>2</xdr:col>
      <xdr:colOff>48140</xdr:colOff>
      <xdr:row>15</xdr:row>
      <xdr:rowOff>57150</xdr:rowOff>
    </xdr:from>
    <xdr:to>
      <xdr:col>2</xdr:col>
      <xdr:colOff>801160</xdr:colOff>
      <xdr:row>16</xdr:row>
      <xdr:rowOff>598476</xdr:rowOff>
    </xdr:to>
    <xdr:pic>
      <xdr:nvPicPr>
        <xdr:cNvPr id="226" name="Image 225" descr="2016-belgique1.jpg">
          <a:extLst>
            <a:ext uri="{FF2B5EF4-FFF2-40B4-BE49-F238E27FC236}">
              <a16:creationId xmlns:a16="http://schemas.microsoft.com/office/drawing/2014/main" id="{00000000-0008-0000-04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5890" y="3733800"/>
          <a:ext cx="753020" cy="750876"/>
        </a:xfrm>
        <a:prstGeom prst="rect">
          <a:avLst/>
        </a:prstGeom>
      </xdr:spPr>
    </xdr:pic>
    <xdr:clientData/>
  </xdr:twoCellAnchor>
  <xdr:twoCellAnchor editAs="oneCell">
    <xdr:from>
      <xdr:col>3</xdr:col>
      <xdr:colOff>59706</xdr:colOff>
      <xdr:row>15</xdr:row>
      <xdr:rowOff>26867</xdr:rowOff>
    </xdr:from>
    <xdr:to>
      <xdr:col>3</xdr:col>
      <xdr:colOff>850446</xdr:colOff>
      <xdr:row>16</xdr:row>
      <xdr:rowOff>605959</xdr:rowOff>
    </xdr:to>
    <xdr:pic>
      <xdr:nvPicPr>
        <xdr:cNvPr id="227" name="Image 226" descr="2016-belgique2.jpg">
          <a:extLst>
            <a:ext uri="{FF2B5EF4-FFF2-40B4-BE49-F238E27FC236}">
              <a16:creationId xmlns:a16="http://schemas.microsoft.com/office/drawing/2014/main" id="{00000000-0008-0000-04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143300" y="3760327"/>
          <a:ext cx="790740" cy="791703"/>
        </a:xfrm>
        <a:prstGeom prst="rect">
          <a:avLst/>
        </a:prstGeom>
      </xdr:spPr>
    </xdr:pic>
    <xdr:clientData/>
  </xdr:twoCellAnchor>
  <xdr:twoCellAnchor editAs="oneCell">
    <xdr:from>
      <xdr:col>6</xdr:col>
      <xdr:colOff>86239</xdr:colOff>
      <xdr:row>15</xdr:row>
      <xdr:rowOff>57150</xdr:rowOff>
    </xdr:from>
    <xdr:to>
      <xdr:col>6</xdr:col>
      <xdr:colOff>839261</xdr:colOff>
      <xdr:row>16</xdr:row>
      <xdr:rowOff>598480</xdr:rowOff>
    </xdr:to>
    <xdr:pic>
      <xdr:nvPicPr>
        <xdr:cNvPr id="229" name="Image 228" descr="2018-belgique1.jpg">
          <a:extLst>
            <a:ext uri="{FF2B5EF4-FFF2-40B4-BE49-F238E27FC236}">
              <a16:creationId xmlns:a16="http://schemas.microsoft.com/office/drawing/2014/main" id="{00000000-0008-0000-04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715389" y="3733800"/>
          <a:ext cx="753022" cy="750880"/>
        </a:xfrm>
        <a:prstGeom prst="rect">
          <a:avLst/>
        </a:prstGeom>
      </xdr:spPr>
    </xdr:pic>
    <xdr:clientData/>
  </xdr:twoCellAnchor>
  <xdr:twoCellAnchor editAs="oneCell">
    <xdr:from>
      <xdr:col>7</xdr:col>
      <xdr:colOff>76741</xdr:colOff>
      <xdr:row>15</xdr:row>
      <xdr:rowOff>57150</xdr:rowOff>
    </xdr:from>
    <xdr:to>
      <xdr:col>7</xdr:col>
      <xdr:colOff>782080</xdr:colOff>
      <xdr:row>16</xdr:row>
      <xdr:rowOff>582601</xdr:rowOff>
    </xdr:to>
    <xdr:pic>
      <xdr:nvPicPr>
        <xdr:cNvPr id="230" name="Image 229" descr="2018-belgique2.jpg">
          <a:extLst>
            <a:ext uri="{FF2B5EF4-FFF2-40B4-BE49-F238E27FC236}">
              <a16:creationId xmlns:a16="http://schemas.microsoft.com/office/drawing/2014/main" id="{00000000-0008-0000-04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601241" y="3733800"/>
          <a:ext cx="733914" cy="731826"/>
        </a:xfrm>
        <a:prstGeom prst="rect">
          <a:avLst/>
        </a:prstGeom>
      </xdr:spPr>
    </xdr:pic>
    <xdr:clientData/>
  </xdr:twoCellAnchor>
  <xdr:twoCellAnchor editAs="oneCell">
    <xdr:from>
      <xdr:col>8</xdr:col>
      <xdr:colOff>39675</xdr:colOff>
      <xdr:row>15</xdr:row>
      <xdr:rowOff>39211</xdr:rowOff>
    </xdr:from>
    <xdr:to>
      <xdr:col>8</xdr:col>
      <xdr:colOff>828675</xdr:colOff>
      <xdr:row>16</xdr:row>
      <xdr:rowOff>616415</xdr:rowOff>
    </xdr:to>
    <xdr:pic>
      <xdr:nvPicPr>
        <xdr:cNvPr id="231" name="Image 230" descr="2019-belgique1.jpg">
          <a:extLst>
            <a:ext uri="{FF2B5EF4-FFF2-40B4-BE49-F238E27FC236}">
              <a16:creationId xmlns:a16="http://schemas.microsoft.com/office/drawing/2014/main" id="{00000000-0008-0000-04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459525" y="3715861"/>
          <a:ext cx="789000" cy="786754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15</xdr:row>
      <xdr:rowOff>55492</xdr:rowOff>
    </xdr:from>
    <xdr:to>
      <xdr:col>9</xdr:col>
      <xdr:colOff>838200</xdr:colOff>
      <xdr:row>16</xdr:row>
      <xdr:rowOff>600134</xdr:rowOff>
    </xdr:to>
    <xdr:pic>
      <xdr:nvPicPr>
        <xdr:cNvPr id="232" name="Image 231" descr="2019-belgique2.jpg">
          <a:extLst>
            <a:ext uri="{FF2B5EF4-FFF2-40B4-BE49-F238E27FC236}">
              <a16:creationId xmlns:a16="http://schemas.microsoft.com/office/drawing/2014/main" id="{00000000-0008-0000-04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391400" y="3732142"/>
          <a:ext cx="762000" cy="754192"/>
        </a:xfrm>
        <a:prstGeom prst="rect">
          <a:avLst/>
        </a:prstGeom>
      </xdr:spPr>
    </xdr:pic>
    <xdr:clientData/>
  </xdr:twoCellAnchor>
  <xdr:twoCellAnchor editAs="oneCell">
    <xdr:from>
      <xdr:col>10</xdr:col>
      <xdr:colOff>68250</xdr:colOff>
      <xdr:row>15</xdr:row>
      <xdr:rowOff>48626</xdr:rowOff>
    </xdr:from>
    <xdr:to>
      <xdr:col>10</xdr:col>
      <xdr:colOff>838200</xdr:colOff>
      <xdr:row>16</xdr:row>
      <xdr:rowOff>606835</xdr:rowOff>
    </xdr:to>
    <xdr:pic>
      <xdr:nvPicPr>
        <xdr:cNvPr id="233" name="Image 232" descr="2020-belgique1.jpg">
          <a:extLst>
            <a:ext uri="{FF2B5EF4-FFF2-40B4-BE49-F238E27FC236}">
              <a16:creationId xmlns:a16="http://schemas.microsoft.com/office/drawing/2014/main" id="{00000000-0008-0000-04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278800" y="3725276"/>
          <a:ext cx="769950" cy="76775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</xdr:row>
      <xdr:rowOff>28575</xdr:rowOff>
    </xdr:from>
    <xdr:to>
      <xdr:col>2</xdr:col>
      <xdr:colOff>838762</xdr:colOff>
      <xdr:row>24</xdr:row>
      <xdr:rowOff>619687</xdr:rowOff>
    </xdr:to>
    <xdr:pic>
      <xdr:nvPicPr>
        <xdr:cNvPr id="234" name="Image 233">
          <a:extLst>
            <a:ext uri="{FF2B5EF4-FFF2-40B4-BE49-F238E27FC236}">
              <a16:creationId xmlns:a16="http://schemas.microsoft.com/office/drawing/2014/main" id="{00000000-0008-0000-04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5772150"/>
          <a:ext cx="800662" cy="800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79684</xdr:colOff>
      <xdr:row>23</xdr:row>
      <xdr:rowOff>66676</xdr:rowOff>
    </xdr:from>
    <xdr:to>
      <xdr:col>3</xdr:col>
      <xdr:colOff>845816</xdr:colOff>
      <xdr:row>24</xdr:row>
      <xdr:rowOff>608000</xdr:rowOff>
    </xdr:to>
    <xdr:pic>
      <xdr:nvPicPr>
        <xdr:cNvPr id="235" name="Image 234" descr="2021-belgique2.jpg">
          <a:extLst>
            <a:ext uri="{FF2B5EF4-FFF2-40B4-BE49-F238E27FC236}">
              <a16:creationId xmlns:a16="http://schemas.microsoft.com/office/drawing/2014/main" id="{00000000-0008-0000-04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022784" y="5810251"/>
          <a:ext cx="766132" cy="750874"/>
        </a:xfrm>
        <a:prstGeom prst="rect">
          <a:avLst/>
        </a:prstGeom>
      </xdr:spPr>
    </xdr:pic>
    <xdr:clientData/>
  </xdr:twoCellAnchor>
  <xdr:twoCellAnchor editAs="oneCell">
    <xdr:from>
      <xdr:col>4</xdr:col>
      <xdr:colOff>38567</xdr:colOff>
      <xdr:row>23</xdr:row>
      <xdr:rowOff>38101</xdr:rowOff>
    </xdr:from>
    <xdr:to>
      <xdr:col>4</xdr:col>
      <xdr:colOff>818683</xdr:colOff>
      <xdr:row>24</xdr:row>
      <xdr:rowOff>606425</xdr:rowOff>
    </xdr:to>
    <xdr:pic>
      <xdr:nvPicPr>
        <xdr:cNvPr id="236" name="Image 235" descr="2 € euro commémorative 2022 Belgique dédiée à la reconnaissance du secteur de la santé dans sa lutte pendant la pandémie causée par le COVID-19">
          <a:extLst>
            <a:ext uri="{FF2B5EF4-FFF2-40B4-BE49-F238E27FC236}">
              <a16:creationId xmlns:a16="http://schemas.microsoft.com/office/drawing/2014/main" id="{00000000-0008-0000-04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7017" y="5781676"/>
          <a:ext cx="780116" cy="77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38561</xdr:colOff>
      <xdr:row>23</xdr:row>
      <xdr:rowOff>38100</xdr:rowOff>
    </xdr:from>
    <xdr:to>
      <xdr:col>1</xdr:col>
      <xdr:colOff>829789</xdr:colOff>
      <xdr:row>24</xdr:row>
      <xdr:rowOff>617526</xdr:rowOff>
    </xdr:to>
    <xdr:pic>
      <xdr:nvPicPr>
        <xdr:cNvPr id="237" name="Image 236" descr="2020-belgique2.jpg">
          <a:extLst>
            <a:ext uri="{FF2B5EF4-FFF2-40B4-BE49-F238E27FC236}">
              <a16:creationId xmlns:a16="http://schemas.microsoft.com/office/drawing/2014/main" id="{00000000-0008-0000-04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90961" y="5781675"/>
          <a:ext cx="791228" cy="788976"/>
        </a:xfrm>
        <a:prstGeom prst="rect">
          <a:avLst/>
        </a:prstGeom>
      </xdr:spPr>
    </xdr:pic>
    <xdr:clientData/>
  </xdr:twoCellAnchor>
  <xdr:twoCellAnchor editAs="oneCell">
    <xdr:from>
      <xdr:col>5</xdr:col>
      <xdr:colOff>67164</xdr:colOff>
      <xdr:row>15</xdr:row>
      <xdr:rowOff>57151</xdr:rowOff>
    </xdr:from>
    <xdr:to>
      <xdr:col>5</xdr:col>
      <xdr:colOff>839286</xdr:colOff>
      <xdr:row>16</xdr:row>
      <xdr:rowOff>617525</xdr:rowOff>
    </xdr:to>
    <xdr:pic>
      <xdr:nvPicPr>
        <xdr:cNvPr id="248" name="Image 247" descr="2017-belgique2.jpg">
          <a:extLst>
            <a:ext uri="{FF2B5EF4-FFF2-40B4-BE49-F238E27FC236}">
              <a16:creationId xmlns:a16="http://schemas.microsoft.com/office/drawing/2014/main" id="{00000000-0008-0000-04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00964" y="3733801"/>
          <a:ext cx="772122" cy="769924"/>
        </a:xfrm>
        <a:prstGeom prst="rect">
          <a:avLst/>
        </a:prstGeom>
      </xdr:spPr>
    </xdr:pic>
    <xdr:clientData/>
  </xdr:twoCellAnchor>
  <xdr:twoCellAnchor editAs="oneCell">
    <xdr:from>
      <xdr:col>12</xdr:col>
      <xdr:colOff>58555</xdr:colOff>
      <xdr:row>0</xdr:row>
      <xdr:rowOff>14564</xdr:rowOff>
    </xdr:from>
    <xdr:to>
      <xdr:col>12</xdr:col>
      <xdr:colOff>780813</xdr:colOff>
      <xdr:row>3</xdr:row>
      <xdr:rowOff>181800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09741" y="14564"/>
          <a:ext cx="722258" cy="702583"/>
        </a:xfrm>
        <a:prstGeom prst="rect">
          <a:avLst/>
        </a:prstGeom>
      </xdr:spPr>
    </xdr:pic>
    <xdr:clientData/>
  </xdr:twoCellAnchor>
  <xdr:twoCellAnchor>
    <xdr:from>
      <xdr:col>6</xdr:col>
      <xdr:colOff>12928</xdr:colOff>
      <xdr:row>0</xdr:row>
      <xdr:rowOff>23044</xdr:rowOff>
    </xdr:from>
    <xdr:to>
      <xdr:col>10</xdr:col>
      <xdr:colOff>486500</xdr:colOff>
      <xdr:row>2</xdr:row>
      <xdr:rowOff>107767</xdr:rowOff>
    </xdr:to>
    <xdr:grpSp>
      <xdr:nvGrpSpPr>
        <xdr:cNvPr id="118" name="Groupe 117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GrpSpPr/>
      </xdr:nvGrpSpPr>
      <xdr:grpSpPr>
        <a:xfrm>
          <a:off x="4784953" y="23044"/>
          <a:ext cx="4054972" cy="427623"/>
          <a:chOff x="4905375" y="40969"/>
          <a:chExt cx="4058882" cy="428680"/>
        </a:xfrm>
      </xdr:grpSpPr>
      <xdr:grpSp>
        <xdr:nvGrpSpPr>
          <xdr:cNvPr id="119" name="Groupe 118">
            <a:extLst>
              <a:ext uri="{FF2B5EF4-FFF2-40B4-BE49-F238E27FC236}">
                <a16:creationId xmlns:a16="http://schemas.microsoft.com/office/drawing/2014/main" id="{00000000-0008-0000-0400-000077000000}"/>
              </a:ext>
            </a:extLst>
          </xdr:cNvPr>
          <xdr:cNvGrpSpPr/>
        </xdr:nvGrpSpPr>
        <xdr:grpSpPr>
          <a:xfrm>
            <a:off x="4905375" y="40969"/>
            <a:ext cx="4058882" cy="428680"/>
            <a:chOff x="4474830" y="60231"/>
            <a:chExt cx="6074261" cy="627375"/>
          </a:xfrm>
        </xdr:grpSpPr>
        <xdr:pic>
          <xdr:nvPicPr>
            <xdr:cNvPr id="121" name="Picture 12" descr="Irlande">
              <a:extLst>
                <a:ext uri="{FF2B5EF4-FFF2-40B4-BE49-F238E27FC236}">
                  <a16:creationId xmlns:a16="http://schemas.microsoft.com/office/drawing/2014/main" id="{00000000-0008-0000-0400-00007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2" name="Picture 41" descr="Chypre">
              <a:extLst>
                <a:ext uri="{FF2B5EF4-FFF2-40B4-BE49-F238E27FC236}">
                  <a16:creationId xmlns:a16="http://schemas.microsoft.com/office/drawing/2014/main" id="{00000000-0008-0000-0400-00007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091568" y="70168"/>
              <a:ext cx="414514" cy="30510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3" name="Picture 136" descr="France">
              <a:extLst>
                <a:ext uri="{FF2B5EF4-FFF2-40B4-BE49-F238E27FC236}">
                  <a16:creationId xmlns:a16="http://schemas.microsoft.com/office/drawing/2014/main" id="{00000000-0008-0000-0400-00007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8968" y="84604"/>
              <a:ext cx="440972" cy="28558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4" name="Picture 139" descr="Espagne">
              <a:extLst>
                <a:ext uri="{FF2B5EF4-FFF2-40B4-BE49-F238E27FC236}">
                  <a16:creationId xmlns:a16="http://schemas.microsoft.com/office/drawing/2014/main" id="{00000000-0008-0000-0400-00007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5541" y="75852"/>
              <a:ext cx="405693" cy="29434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5" name="Picture 219" descr="Malte">
              <a:extLst>
                <a:ext uri="{FF2B5EF4-FFF2-40B4-BE49-F238E27FC236}">
                  <a16:creationId xmlns:a16="http://schemas.microsoft.com/office/drawing/2014/main" id="{00000000-0008-0000-0400-00007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6" name="Picture 9" descr="Lituanie">
              <a:extLst>
                <a:ext uri="{FF2B5EF4-FFF2-40B4-BE49-F238E27FC236}">
                  <a16:creationId xmlns:a16="http://schemas.microsoft.com/office/drawing/2014/main" id="{00000000-0008-0000-0400-00007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8" y="70169"/>
              <a:ext cx="388056" cy="30018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7" name="Picture 125">
              <a:extLst>
                <a:ext uri="{FF2B5EF4-FFF2-40B4-BE49-F238E27FC236}">
                  <a16:creationId xmlns:a16="http://schemas.microsoft.com/office/drawing/2014/main" id="{00000000-0008-0000-0400-00007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5084"/>
              <a:ext cx="458610" cy="31479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8" name="Picture 130">
              <a:extLst>
                <a:ext uri="{FF2B5EF4-FFF2-40B4-BE49-F238E27FC236}">
                  <a16:creationId xmlns:a16="http://schemas.microsoft.com/office/drawing/2014/main" id="{00000000-0008-0000-0400-00008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9" name="Image 128">
              <a:extLst>
                <a:ext uri="{FF2B5EF4-FFF2-40B4-BE49-F238E27FC236}">
                  <a16:creationId xmlns:a16="http://schemas.microsoft.com/office/drawing/2014/main" id="{00000000-0008-0000-0400-00008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30" name="Picture 159" descr="Pays-bas">
              <a:extLst>
                <a:ext uri="{FF2B5EF4-FFF2-40B4-BE49-F238E27FC236}">
                  <a16:creationId xmlns:a16="http://schemas.microsoft.com/office/drawing/2014/main" id="{00000000-0008-0000-0400-00008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1" name="Image 130">
              <a:extLst>
                <a:ext uri="{FF2B5EF4-FFF2-40B4-BE49-F238E27FC236}">
                  <a16:creationId xmlns:a16="http://schemas.microsoft.com/office/drawing/2014/main" id="{00000000-0008-0000-0400-00008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32" name="Picture 158" descr="Estonie">
              <a:extLst>
                <a:ext uri="{FF2B5EF4-FFF2-40B4-BE49-F238E27FC236}">
                  <a16:creationId xmlns:a16="http://schemas.microsoft.com/office/drawing/2014/main" id="{00000000-0008-0000-0400-00008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3" name="Picture 116" descr="Autriche">
              <a:extLst>
                <a:ext uri="{FF2B5EF4-FFF2-40B4-BE49-F238E27FC236}">
                  <a16:creationId xmlns:a16="http://schemas.microsoft.com/office/drawing/2014/main" id="{00000000-0008-0000-0400-00008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4" name="Picture 146">
              <a:extLst>
                <a:ext uri="{FF2B5EF4-FFF2-40B4-BE49-F238E27FC236}">
                  <a16:creationId xmlns:a16="http://schemas.microsoft.com/office/drawing/2014/main" id="{00000000-0008-0000-0400-00008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5" name="Picture 138">
              <a:extLst>
                <a:ext uri="{FF2B5EF4-FFF2-40B4-BE49-F238E27FC236}">
                  <a16:creationId xmlns:a16="http://schemas.microsoft.com/office/drawing/2014/main" id="{00000000-0008-0000-0400-00008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401856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6" name="Picture 143" descr="Allemagne">
              <a:extLst>
                <a:ext uri="{FF2B5EF4-FFF2-40B4-BE49-F238E27FC236}">
                  <a16:creationId xmlns:a16="http://schemas.microsoft.com/office/drawing/2014/main" id="{00000000-0008-0000-0400-00008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7" name="Picture 122">
              <a:extLst>
                <a:ext uri="{FF2B5EF4-FFF2-40B4-BE49-F238E27FC236}">
                  <a16:creationId xmlns:a16="http://schemas.microsoft.com/office/drawing/2014/main" id="{00000000-0008-0000-0400-00008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62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400-0000A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63" name="Picture 312" descr="Monaco">
              <a:extLst>
                <a:ext uri="{FF2B5EF4-FFF2-40B4-BE49-F238E27FC236}">
                  <a16:creationId xmlns:a16="http://schemas.microsoft.com/office/drawing/2014/main" id="{00000000-0008-0000-0400-0000A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603" y="406773"/>
              <a:ext cx="399468" cy="2667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64" name="Picture 216" descr="Grèce">
              <a:extLst>
                <a:ext uri="{FF2B5EF4-FFF2-40B4-BE49-F238E27FC236}">
                  <a16:creationId xmlns:a16="http://schemas.microsoft.com/office/drawing/2014/main" id="{00000000-0008-0000-0400-0000A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65" name="Picture 148" descr="Saint-Marin">
              <a:extLst>
                <a:ext uri="{FF2B5EF4-FFF2-40B4-BE49-F238E27FC236}">
                  <a16:creationId xmlns:a16="http://schemas.microsoft.com/office/drawing/2014/main" id="{00000000-0008-0000-0400-0000A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66" name="Image 165" descr="Luxembourg">
              <a:extLst>
                <a:ext uri="{FF2B5EF4-FFF2-40B4-BE49-F238E27FC236}">
                  <a16:creationId xmlns:a16="http://schemas.microsoft.com/office/drawing/2014/main" id="{00000000-0008-0000-0400-0000A6000000}"/>
                </a:ext>
              </a:extLst>
            </xdr:cNvPr>
            <xdr:cNvPicPr/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67" name="Picture 147" descr="Vatican">
              <a:extLst>
                <a:ext uri="{FF2B5EF4-FFF2-40B4-BE49-F238E27FC236}">
                  <a16:creationId xmlns:a16="http://schemas.microsoft.com/office/drawing/2014/main" id="{00000000-0008-0000-0400-0000A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120" name="Image 119">
            <a:extLst>
              <a:ext uri="{FF2B5EF4-FFF2-40B4-BE49-F238E27FC236}">
                <a16:creationId xmlns:a16="http://schemas.microsoft.com/office/drawing/2014/main" id="{00000000-0008-0000-0400-00007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2"/>
            <a:ext cx="257174" cy="19833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14</xdr:col>
      <xdr:colOff>22225</xdr:colOff>
      <xdr:row>32</xdr:row>
      <xdr:rowOff>152400</xdr:rowOff>
    </xdr:from>
    <xdr:to>
      <xdr:col>14</xdr:col>
      <xdr:colOff>320675</xdr:colOff>
      <xdr:row>32</xdr:row>
      <xdr:rowOff>161925</xdr:rowOff>
    </xdr:to>
    <xdr:cxnSp macro="">
      <xdr:nvCxnSpPr>
        <xdr:cNvPr id="5" name="Connecteur droit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CxnSpPr/>
      </xdr:nvCxnSpPr>
      <xdr:spPr>
        <a:xfrm>
          <a:off x="10293350" y="8597900"/>
          <a:ext cx="298450" cy="9525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44508</xdr:colOff>
      <xdr:row>31</xdr:row>
      <xdr:rowOff>28575</xdr:rowOff>
    </xdr:from>
    <xdr:ext cx="792148" cy="796424"/>
    <xdr:pic>
      <xdr:nvPicPr>
        <xdr:cNvPr id="10" name="Image 9" descr="belgique 2009.jpg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807008" y="8318697"/>
          <a:ext cx="792148" cy="796424"/>
        </a:xfrm>
        <a:prstGeom prst="rect">
          <a:avLst/>
        </a:prstGeom>
      </xdr:spPr>
    </xdr:pic>
    <xdr:clientData/>
  </xdr:oneCellAnchor>
  <xdr:oneCellAnchor>
    <xdr:from>
      <xdr:col>5</xdr:col>
      <xdr:colOff>52936</xdr:colOff>
      <xdr:row>31</xdr:row>
      <xdr:rowOff>24360</xdr:rowOff>
    </xdr:from>
    <xdr:ext cx="792150" cy="796426"/>
    <xdr:pic>
      <xdr:nvPicPr>
        <xdr:cNvPr id="11" name="Image 10" descr="belgique.jpg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921940" y="8314482"/>
          <a:ext cx="792150" cy="796426"/>
        </a:xfrm>
        <a:prstGeom prst="rect">
          <a:avLst/>
        </a:prstGeom>
      </xdr:spPr>
    </xdr:pic>
    <xdr:clientData/>
  </xdr:oneCellAnchor>
  <xdr:oneCellAnchor>
    <xdr:from>
      <xdr:col>7</xdr:col>
      <xdr:colOff>49374</xdr:colOff>
      <xdr:row>31</xdr:row>
      <xdr:rowOff>34018</xdr:rowOff>
    </xdr:from>
    <xdr:ext cx="783038" cy="787202"/>
    <xdr:pic>
      <xdr:nvPicPr>
        <xdr:cNvPr id="12" name="Image 11" descr="belgique.jpg2012.jpg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704843" y="8300357"/>
          <a:ext cx="783038" cy="787202"/>
        </a:xfrm>
        <a:prstGeom prst="rect">
          <a:avLst/>
        </a:prstGeom>
      </xdr:spPr>
    </xdr:pic>
    <xdr:clientData/>
  </xdr:oneCellAnchor>
  <xdr:oneCellAnchor>
    <xdr:from>
      <xdr:col>8</xdr:col>
      <xdr:colOff>38514</xdr:colOff>
      <xdr:row>31</xdr:row>
      <xdr:rowOff>21581</xdr:rowOff>
    </xdr:from>
    <xdr:ext cx="790070" cy="794328"/>
    <xdr:pic>
      <xdr:nvPicPr>
        <xdr:cNvPr id="13" name="Image 12" descr="belgique.jpg2015.jpg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6588005" y="8311703"/>
          <a:ext cx="790070" cy="794328"/>
        </a:xfrm>
        <a:prstGeom prst="rect">
          <a:avLst/>
        </a:prstGeom>
      </xdr:spPr>
    </xdr:pic>
    <xdr:clientData/>
  </xdr:oneCellAnchor>
  <xdr:oneCellAnchor>
    <xdr:from>
      <xdr:col>9</xdr:col>
      <xdr:colOff>41301</xdr:colOff>
      <xdr:row>31</xdr:row>
      <xdr:rowOff>34018</xdr:rowOff>
    </xdr:from>
    <xdr:ext cx="780944" cy="785118"/>
    <xdr:pic>
      <xdr:nvPicPr>
        <xdr:cNvPr id="17" name="Image 16" descr="2 € euro commémorative 2022 Belgique Erasmus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2707" y="8300357"/>
          <a:ext cx="780944" cy="785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29</xdr:row>
      <xdr:rowOff>0</xdr:rowOff>
    </xdr:from>
    <xdr:ext cx="356567" cy="224793"/>
    <xdr:pic>
      <xdr:nvPicPr>
        <xdr:cNvPr id="18" name="Picture 53" descr="europe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8438" y="7585982"/>
          <a:ext cx="356567" cy="224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892738</xdr:colOff>
      <xdr:row>29</xdr:row>
      <xdr:rowOff>0</xdr:rowOff>
    </xdr:from>
    <xdr:ext cx="357474" cy="221524"/>
    <xdr:pic>
      <xdr:nvPicPr>
        <xdr:cNvPr id="19" name="Picture 53" descr="europe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1054" y="5349997"/>
          <a:ext cx="357474" cy="2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0</xdr:colOff>
      <xdr:row>29</xdr:row>
      <xdr:rowOff>0</xdr:rowOff>
    </xdr:from>
    <xdr:ext cx="356567" cy="224793"/>
    <xdr:pic>
      <xdr:nvPicPr>
        <xdr:cNvPr id="21" name="Picture 53" descr="europe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6684" y="5355383"/>
          <a:ext cx="356567" cy="224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10</xdr:col>
      <xdr:colOff>3403</xdr:colOff>
      <xdr:row>29</xdr:row>
      <xdr:rowOff>0</xdr:rowOff>
    </xdr:from>
    <xdr:ext cx="356567" cy="224793"/>
    <xdr:pic>
      <xdr:nvPicPr>
        <xdr:cNvPr id="22" name="Picture 53" descr="europe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7778" y="7585982"/>
          <a:ext cx="356567" cy="224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1701</xdr:colOff>
      <xdr:row>29</xdr:row>
      <xdr:rowOff>0</xdr:rowOff>
    </xdr:from>
    <xdr:ext cx="356082" cy="224793"/>
    <xdr:pic>
      <xdr:nvPicPr>
        <xdr:cNvPr id="23" name="Picture 53" descr="europe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3107" y="7585982"/>
          <a:ext cx="356082" cy="224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3457</xdr:colOff>
      <xdr:row>29</xdr:row>
      <xdr:rowOff>0</xdr:rowOff>
    </xdr:from>
    <xdr:ext cx="357474" cy="221524"/>
    <xdr:pic>
      <xdr:nvPicPr>
        <xdr:cNvPr id="24" name="Picture 53" descr="europe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2461" y="7613335"/>
          <a:ext cx="357474" cy="2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47920</xdr:colOff>
      <xdr:row>15</xdr:row>
      <xdr:rowOff>25513</xdr:rowOff>
    </xdr:from>
    <xdr:to>
      <xdr:col>4</xdr:col>
      <xdr:colOff>859233</xdr:colOff>
      <xdr:row>16</xdr:row>
      <xdr:rowOff>614364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4483" y="3758973"/>
          <a:ext cx="811313" cy="801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66675</xdr:colOff>
      <xdr:row>23</xdr:row>
      <xdr:rowOff>38100</xdr:rowOff>
    </xdr:from>
    <xdr:to>
      <xdr:col>5</xdr:col>
      <xdr:colOff>828675</xdr:colOff>
      <xdr:row>24</xdr:row>
      <xdr:rowOff>590550</xdr:rowOff>
    </xdr:to>
    <xdr:pic>
      <xdr:nvPicPr>
        <xdr:cNvPr id="3" name="Image 2" descr="2 € commémorative 2023 Belgique pour commémorer l'Art Nouveau à Bruxelles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603885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114300</xdr:rowOff>
    </xdr:from>
    <xdr:to>
      <xdr:col>2</xdr:col>
      <xdr:colOff>476250</xdr:colOff>
      <xdr:row>3</xdr:row>
      <xdr:rowOff>171450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295275" y="40957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CHYPRE</a:t>
          </a:r>
        </a:p>
      </xdr:txBody>
    </xdr:sp>
    <xdr:clientData/>
  </xdr:twoCellAnchor>
  <xdr:twoCellAnchor editAs="oneCell">
    <xdr:from>
      <xdr:col>2</xdr:col>
      <xdr:colOff>647700</xdr:colOff>
      <xdr:row>2</xdr:row>
      <xdr:rowOff>104775</xdr:rowOff>
    </xdr:from>
    <xdr:to>
      <xdr:col>3</xdr:col>
      <xdr:colOff>219075</xdr:colOff>
      <xdr:row>4</xdr:row>
      <xdr:rowOff>19050</xdr:rowOff>
    </xdr:to>
    <xdr:pic>
      <xdr:nvPicPr>
        <xdr:cNvPr id="11" name="Picture 41" descr="Chypre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8325" y="400050"/>
          <a:ext cx="466725" cy="295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7</xdr:row>
      <xdr:rowOff>19051</xdr:rowOff>
    </xdr:from>
    <xdr:to>
      <xdr:col>1</xdr:col>
      <xdr:colOff>866776</xdr:colOff>
      <xdr:row>8</xdr:row>
      <xdr:rowOff>600076</xdr:rowOff>
    </xdr:to>
    <xdr:pic>
      <xdr:nvPicPr>
        <xdr:cNvPr id="88" name="Image 87" descr="2017-chypre.jpg">
          <a:extLst>
            <a:ext uri="{FF2B5EF4-FFF2-40B4-BE49-F238E27FC236}">
              <a16:creationId xmlns:a16="http://schemas.microsoft.com/office/drawing/2014/main" id="{00000000-0008-0000-05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8600" y="1447801"/>
          <a:ext cx="790576" cy="790574"/>
        </a:xfrm>
        <a:prstGeom prst="rect">
          <a:avLst/>
        </a:prstGeom>
      </xdr:spPr>
    </xdr:pic>
    <xdr:clientData/>
  </xdr:twoCellAnchor>
  <xdr:twoCellAnchor editAs="oneCell">
    <xdr:from>
      <xdr:col>7</xdr:col>
      <xdr:colOff>68250</xdr:colOff>
      <xdr:row>7</xdr:row>
      <xdr:rowOff>30149</xdr:rowOff>
    </xdr:from>
    <xdr:to>
      <xdr:col>7</xdr:col>
      <xdr:colOff>857250</xdr:colOff>
      <xdr:row>8</xdr:row>
      <xdr:rowOff>609600</xdr:rowOff>
    </xdr:to>
    <xdr:pic>
      <xdr:nvPicPr>
        <xdr:cNvPr id="142" name="Image 141" descr="2 €.jpg">
          <a:extLst>
            <a:ext uri="{FF2B5EF4-FFF2-40B4-BE49-F238E27FC236}">
              <a16:creationId xmlns:a16="http://schemas.microsoft.com/office/drawing/2014/main" id="{00000000-0008-0000-05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592750" y="1458899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66676</xdr:colOff>
      <xdr:row>7</xdr:row>
      <xdr:rowOff>28575</xdr:rowOff>
    </xdr:from>
    <xdr:to>
      <xdr:col>9</xdr:col>
      <xdr:colOff>858826</xdr:colOff>
      <xdr:row>8</xdr:row>
      <xdr:rowOff>611176</xdr:rowOff>
    </xdr:to>
    <xdr:pic>
      <xdr:nvPicPr>
        <xdr:cNvPr id="143" name="Image 142" descr="2015.jpg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381876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8</xdr:col>
      <xdr:colOff>76201</xdr:colOff>
      <xdr:row>7</xdr:row>
      <xdr:rowOff>47625</xdr:rowOff>
    </xdr:from>
    <xdr:to>
      <xdr:col>8</xdr:col>
      <xdr:colOff>849299</xdr:colOff>
      <xdr:row>8</xdr:row>
      <xdr:rowOff>611174</xdr:rowOff>
    </xdr:to>
    <xdr:pic>
      <xdr:nvPicPr>
        <xdr:cNvPr id="144" name="Image 143" descr="chypre.jpg2012.jpg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496051" y="1476375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10</xdr:col>
      <xdr:colOff>58725</xdr:colOff>
      <xdr:row>7</xdr:row>
      <xdr:rowOff>30149</xdr:rowOff>
    </xdr:from>
    <xdr:to>
      <xdr:col>10</xdr:col>
      <xdr:colOff>847725</xdr:colOff>
      <xdr:row>8</xdr:row>
      <xdr:rowOff>609600</xdr:rowOff>
    </xdr:to>
    <xdr:pic>
      <xdr:nvPicPr>
        <xdr:cNvPr id="145" name="Image 144" descr="2022-chypre1.jpg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269275" y="1458899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12</xdr:col>
      <xdr:colOff>58463</xdr:colOff>
      <xdr:row>0</xdr:row>
      <xdr:rowOff>10675</xdr:rowOff>
    </xdr:from>
    <xdr:to>
      <xdr:col>12</xdr:col>
      <xdr:colOff>780721</xdr:colOff>
      <xdr:row>3</xdr:row>
      <xdr:rowOff>174573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390500" y="10675"/>
          <a:ext cx="722258" cy="69762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66678</xdr:colOff>
      <xdr:row>7</xdr:row>
      <xdr:rowOff>28578</xdr:rowOff>
    </xdr:from>
    <xdr:to>
      <xdr:col>2</xdr:col>
      <xdr:colOff>857250</xdr:colOff>
      <xdr:row>8</xdr:row>
      <xdr:rowOff>609599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lum bright="-20000" contrast="4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3" y="1504953"/>
          <a:ext cx="790572" cy="79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885826</xdr:colOff>
      <xdr:row>0</xdr:row>
      <xdr:rowOff>16859</xdr:rowOff>
    </xdr:from>
    <xdr:to>
      <xdr:col>10</xdr:col>
      <xdr:colOff>467958</xdr:colOff>
      <xdr:row>2</xdr:row>
      <xdr:rowOff>102024</xdr:rowOff>
    </xdr:to>
    <xdr:grpSp>
      <xdr:nvGrpSpPr>
        <xdr:cNvPr id="37" name="Groupe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GrpSpPr/>
      </xdr:nvGrpSpPr>
      <xdr:grpSpPr>
        <a:xfrm>
          <a:off x="4762501" y="16859"/>
          <a:ext cx="4058882" cy="428065"/>
          <a:chOff x="4905375" y="39917"/>
          <a:chExt cx="4058882" cy="429646"/>
        </a:xfrm>
      </xdr:grpSpPr>
      <xdr:grpSp>
        <xdr:nvGrpSpPr>
          <xdr:cNvPr id="38" name="Groupe 37">
            <a:extLst>
              <a:ext uri="{FF2B5EF4-FFF2-40B4-BE49-F238E27FC236}">
                <a16:creationId xmlns:a16="http://schemas.microsoft.com/office/drawing/2014/main" id="{00000000-0008-0000-0500-000026000000}"/>
              </a:ext>
            </a:extLst>
          </xdr:cNvPr>
          <xdr:cNvGrpSpPr/>
        </xdr:nvGrpSpPr>
        <xdr:grpSpPr>
          <a:xfrm>
            <a:off x="4905375" y="39917"/>
            <a:ext cx="4058882" cy="429646"/>
            <a:chOff x="4474830" y="58690"/>
            <a:chExt cx="6074261" cy="628790"/>
          </a:xfrm>
        </xdr:grpSpPr>
        <xdr:pic>
          <xdr:nvPicPr>
            <xdr:cNvPr id="40" name="Picture 12" descr="Irlande">
              <a:extLst>
                <a:ext uri="{FF2B5EF4-FFF2-40B4-BE49-F238E27FC236}">
                  <a16:creationId xmlns:a16="http://schemas.microsoft.com/office/drawing/2014/main" id="{00000000-0008-0000-0500-00002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1" name="Picture 41" descr="Chypre">
              <a:extLst>
                <a:ext uri="{FF2B5EF4-FFF2-40B4-BE49-F238E27FC236}">
                  <a16:creationId xmlns:a16="http://schemas.microsoft.com/office/drawing/2014/main" id="{00000000-0008-0000-0500-00002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83541"/>
              <a:ext cx="414514" cy="28528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2" name="Picture 136" descr="France">
              <a:extLst>
                <a:ext uri="{FF2B5EF4-FFF2-40B4-BE49-F238E27FC236}">
                  <a16:creationId xmlns:a16="http://schemas.microsoft.com/office/drawing/2014/main" id="{00000000-0008-0000-0500-00002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9357" y="84606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3" name="Picture 139" descr="Espagne">
              <a:extLst>
                <a:ext uri="{FF2B5EF4-FFF2-40B4-BE49-F238E27FC236}">
                  <a16:creationId xmlns:a16="http://schemas.microsoft.com/office/drawing/2014/main" id="{00000000-0008-0000-0500-00002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598737" y="65679"/>
              <a:ext cx="439252" cy="3125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" name="Picture 219" descr="Malte">
              <a:extLst>
                <a:ext uri="{FF2B5EF4-FFF2-40B4-BE49-F238E27FC236}">
                  <a16:creationId xmlns:a16="http://schemas.microsoft.com/office/drawing/2014/main" id="{00000000-0008-0000-0500-00002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" name="Picture 9" descr="Lituanie">
              <a:extLst>
                <a:ext uri="{FF2B5EF4-FFF2-40B4-BE49-F238E27FC236}">
                  <a16:creationId xmlns:a16="http://schemas.microsoft.com/office/drawing/2014/main" id="{00000000-0008-0000-0500-00002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" name="Picture 125">
              <a:extLst>
                <a:ext uri="{FF2B5EF4-FFF2-40B4-BE49-F238E27FC236}">
                  <a16:creationId xmlns:a16="http://schemas.microsoft.com/office/drawing/2014/main" id="{00000000-0008-0000-0500-00002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58690"/>
              <a:ext cx="458610" cy="32119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7" name="Picture 130">
              <a:extLst>
                <a:ext uri="{FF2B5EF4-FFF2-40B4-BE49-F238E27FC236}">
                  <a16:creationId xmlns:a16="http://schemas.microsoft.com/office/drawing/2014/main" id="{00000000-0008-0000-0500-00002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8" name="Image 47">
              <a:extLst>
                <a:ext uri="{FF2B5EF4-FFF2-40B4-BE49-F238E27FC236}">
                  <a16:creationId xmlns:a16="http://schemas.microsoft.com/office/drawing/2014/main" id="{00000000-0008-0000-0500-00003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49" name="Picture 159" descr="Pays-bas">
              <a:extLst>
                <a:ext uri="{FF2B5EF4-FFF2-40B4-BE49-F238E27FC236}">
                  <a16:creationId xmlns:a16="http://schemas.microsoft.com/office/drawing/2014/main" id="{00000000-0008-0000-0500-00003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" name="Image 49">
              <a:extLst>
                <a:ext uri="{FF2B5EF4-FFF2-40B4-BE49-F238E27FC236}">
                  <a16:creationId xmlns:a16="http://schemas.microsoft.com/office/drawing/2014/main" id="{00000000-0008-0000-0500-00003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1" name="Picture 158" descr="Estonie">
              <a:extLst>
                <a:ext uri="{FF2B5EF4-FFF2-40B4-BE49-F238E27FC236}">
                  <a16:creationId xmlns:a16="http://schemas.microsoft.com/office/drawing/2014/main" id="{00000000-0008-0000-05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01687" y="393786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116" descr="Autriche">
              <a:extLst>
                <a:ext uri="{FF2B5EF4-FFF2-40B4-BE49-F238E27FC236}">
                  <a16:creationId xmlns:a16="http://schemas.microsoft.com/office/drawing/2014/main" id="{00000000-0008-0000-05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146">
              <a:extLst>
                <a:ext uri="{FF2B5EF4-FFF2-40B4-BE49-F238E27FC236}">
                  <a16:creationId xmlns:a16="http://schemas.microsoft.com/office/drawing/2014/main" id="{00000000-0008-0000-0500-00003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38">
              <a:extLst>
                <a:ext uri="{FF2B5EF4-FFF2-40B4-BE49-F238E27FC236}">
                  <a16:creationId xmlns:a16="http://schemas.microsoft.com/office/drawing/2014/main" id="{00000000-0008-0000-0500-00003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77004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43" descr="Allemagne">
              <a:extLst>
                <a:ext uri="{FF2B5EF4-FFF2-40B4-BE49-F238E27FC236}">
                  <a16:creationId xmlns:a16="http://schemas.microsoft.com/office/drawing/2014/main" id="{00000000-0008-0000-0500-00003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Picture 122">
              <a:extLst>
                <a:ext uri="{FF2B5EF4-FFF2-40B4-BE49-F238E27FC236}">
                  <a16:creationId xmlns:a16="http://schemas.microsoft.com/office/drawing/2014/main" id="{00000000-0008-0000-05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500-00003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Picture 312" descr="Monaco">
              <a:extLst>
                <a:ext uri="{FF2B5EF4-FFF2-40B4-BE49-F238E27FC236}">
                  <a16:creationId xmlns:a16="http://schemas.microsoft.com/office/drawing/2014/main" id="{00000000-0008-0000-0500-00003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04717" y="406774"/>
              <a:ext cx="422355" cy="2794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Picture 216" descr="Grèce">
              <a:extLst>
                <a:ext uri="{FF2B5EF4-FFF2-40B4-BE49-F238E27FC236}">
                  <a16:creationId xmlns:a16="http://schemas.microsoft.com/office/drawing/2014/main" id="{00000000-0008-0000-05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Picture 148" descr="Saint-Marin">
              <a:extLst>
                <a:ext uri="{FF2B5EF4-FFF2-40B4-BE49-F238E27FC236}">
                  <a16:creationId xmlns:a16="http://schemas.microsoft.com/office/drawing/2014/main" id="{00000000-0008-0000-05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Image 60" descr="Luxembourg">
              <a:extLst>
                <a:ext uri="{FF2B5EF4-FFF2-40B4-BE49-F238E27FC236}">
                  <a16:creationId xmlns:a16="http://schemas.microsoft.com/office/drawing/2014/main" id="{00000000-0008-0000-0500-00003D000000}"/>
                </a:ext>
              </a:extLst>
            </xdr:cNvPr>
            <xdr:cNvPicPr/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62" name="Picture 147" descr="Vatican">
              <a:extLst>
                <a:ext uri="{FF2B5EF4-FFF2-40B4-BE49-F238E27FC236}">
                  <a16:creationId xmlns:a16="http://schemas.microsoft.com/office/drawing/2014/main" id="{00000000-0008-0000-0500-00003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39" name="Image 38">
            <a:extLst>
              <a:ext uri="{FF2B5EF4-FFF2-40B4-BE49-F238E27FC236}">
                <a16:creationId xmlns:a16="http://schemas.microsoft.com/office/drawing/2014/main" id="{00000000-0008-0000-0500-00002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2"/>
            <a:ext cx="257174" cy="19809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5</xdr:row>
      <xdr:rowOff>0</xdr:rowOff>
    </xdr:from>
    <xdr:to>
      <xdr:col>8</xdr:col>
      <xdr:colOff>356567</xdr:colOff>
      <xdr:row>6</xdr:row>
      <xdr:rowOff>0</xdr:rowOff>
    </xdr:to>
    <xdr:pic>
      <xdr:nvPicPr>
        <xdr:cNvPr id="63" name="Picture 53" descr="europe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356567</xdr:colOff>
      <xdr:row>6</xdr:row>
      <xdr:rowOff>0</xdr:rowOff>
    </xdr:to>
    <xdr:pic>
      <xdr:nvPicPr>
        <xdr:cNvPr id="64" name="Picture 53" descr="europe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5</xdr:row>
      <xdr:rowOff>0</xdr:rowOff>
    </xdr:from>
    <xdr:to>
      <xdr:col>10</xdr:col>
      <xdr:colOff>359970</xdr:colOff>
      <xdr:row>6</xdr:row>
      <xdr:rowOff>0</xdr:rowOff>
    </xdr:to>
    <xdr:pic>
      <xdr:nvPicPr>
        <xdr:cNvPr id="65" name="Picture 53" descr="europe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3003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5</xdr:row>
      <xdr:rowOff>0</xdr:rowOff>
    </xdr:from>
    <xdr:to>
      <xdr:col>9</xdr:col>
      <xdr:colOff>356567</xdr:colOff>
      <xdr:row>6</xdr:row>
      <xdr:rowOff>0</xdr:rowOff>
    </xdr:to>
    <xdr:pic>
      <xdr:nvPicPr>
        <xdr:cNvPr id="66" name="Picture 53" descr="europe">
          <a:extLst>
            <a:ext uri="{FF2B5EF4-FFF2-40B4-BE49-F238E27FC236}">
              <a16:creationId xmlns:a16="http://schemas.microsoft.com/office/drawing/2014/main" id="{00000000-0008-0000-05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76199</xdr:colOff>
      <xdr:row>7</xdr:row>
      <xdr:rowOff>38100</xdr:rowOff>
    </xdr:from>
    <xdr:to>
      <xdr:col>3</xdr:col>
      <xdr:colOff>847724</xdr:colOff>
      <xdr:row>8</xdr:row>
      <xdr:rowOff>606902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62174" y="1514475"/>
          <a:ext cx="771525" cy="77835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114300</xdr:rowOff>
    </xdr:from>
    <xdr:to>
      <xdr:col>2</xdr:col>
      <xdr:colOff>476250</xdr:colOff>
      <xdr:row>3</xdr:row>
      <xdr:rowOff>171450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295275" y="40957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CROATIE</a:t>
          </a:r>
        </a:p>
      </xdr:txBody>
    </xdr:sp>
    <xdr:clientData/>
  </xdr:twoCellAnchor>
  <xdr:twoCellAnchor editAs="oneCell">
    <xdr:from>
      <xdr:col>12</xdr:col>
      <xdr:colOff>66675</xdr:colOff>
      <xdr:row>0</xdr:row>
      <xdr:rowOff>9694</xdr:rowOff>
    </xdr:from>
    <xdr:to>
      <xdr:col>12</xdr:col>
      <xdr:colOff>788933</xdr:colOff>
      <xdr:row>3</xdr:row>
      <xdr:rowOff>185726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80945" y="9694"/>
          <a:ext cx="722258" cy="698643"/>
        </a:xfrm>
        <a:prstGeom prst="rect">
          <a:avLst/>
        </a:prstGeom>
      </xdr:spPr>
    </xdr:pic>
    <xdr:clientData/>
  </xdr:twoCellAnchor>
  <xdr:twoCellAnchor>
    <xdr:from>
      <xdr:col>5</xdr:col>
      <xdr:colOff>887764</xdr:colOff>
      <xdr:row>0</xdr:row>
      <xdr:rowOff>3036</xdr:rowOff>
    </xdr:from>
    <xdr:to>
      <xdr:col>10</xdr:col>
      <xdr:colOff>471750</xdr:colOff>
      <xdr:row>2</xdr:row>
      <xdr:rowOff>98429</xdr:rowOff>
    </xdr:to>
    <xdr:grpSp>
      <xdr:nvGrpSpPr>
        <xdr:cNvPr id="39" name="Groupe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GrpSpPr/>
      </xdr:nvGrpSpPr>
      <xdr:grpSpPr>
        <a:xfrm>
          <a:off x="4764439" y="3036"/>
          <a:ext cx="4060736" cy="428768"/>
          <a:chOff x="4905375" y="40970"/>
          <a:chExt cx="4058882" cy="428593"/>
        </a:xfrm>
      </xdr:grpSpPr>
      <xdr:grpSp>
        <xdr:nvGrpSpPr>
          <xdr:cNvPr id="4" name="Groupe 3">
            <a:extLst>
              <a:ext uri="{FF2B5EF4-FFF2-40B4-BE49-F238E27FC236}">
                <a16:creationId xmlns:a16="http://schemas.microsoft.com/office/drawing/2014/main" id="{00000000-0008-0000-0600-000004000000}"/>
              </a:ext>
            </a:extLst>
          </xdr:cNvPr>
          <xdr:cNvGrpSpPr/>
        </xdr:nvGrpSpPr>
        <xdr:grpSpPr>
          <a:xfrm>
            <a:off x="4905375" y="40970"/>
            <a:ext cx="4058882" cy="428593"/>
            <a:chOff x="4474830" y="60231"/>
            <a:chExt cx="6074261" cy="627249"/>
          </a:xfrm>
        </xdr:grpSpPr>
        <xdr:pic>
          <xdr:nvPicPr>
            <xdr:cNvPr id="5" name="Picture 12" descr="Irlande">
              <a:extLst>
                <a:ext uri="{FF2B5EF4-FFF2-40B4-BE49-F238E27FC236}">
                  <a16:creationId xmlns:a16="http://schemas.microsoft.com/office/drawing/2014/main" id="{00000000-0008-0000-0600-00000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" name="Picture 41" descr="Chypre">
              <a:extLst>
                <a:ext uri="{FF2B5EF4-FFF2-40B4-BE49-F238E27FC236}">
                  <a16:creationId xmlns:a16="http://schemas.microsoft.com/office/drawing/2014/main" id="{00000000-0008-0000-0600-00000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68128"/>
              <a:ext cx="414514" cy="28205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" name="Picture 136" descr="France">
              <a:extLst>
                <a:ext uri="{FF2B5EF4-FFF2-40B4-BE49-F238E27FC236}">
                  <a16:creationId xmlns:a16="http://schemas.microsoft.com/office/drawing/2014/main" id="{00000000-0008-0000-0600-00000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3037" y="84606"/>
              <a:ext cx="440971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" name="Picture 139" descr="Espagne">
              <a:extLst>
                <a:ext uri="{FF2B5EF4-FFF2-40B4-BE49-F238E27FC236}">
                  <a16:creationId xmlns:a16="http://schemas.microsoft.com/office/drawing/2014/main" id="{00000000-0008-0000-0600-00000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" name="Picture 219" descr="Malte">
              <a:extLst>
                <a:ext uri="{FF2B5EF4-FFF2-40B4-BE49-F238E27FC236}">
                  <a16:creationId xmlns:a16="http://schemas.microsoft.com/office/drawing/2014/main" id="{00000000-0008-0000-0600-00000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" name="Picture 9" descr="Lituanie">
              <a:extLst>
                <a:ext uri="{FF2B5EF4-FFF2-40B4-BE49-F238E27FC236}">
                  <a16:creationId xmlns:a16="http://schemas.microsoft.com/office/drawing/2014/main" id="{00000000-0008-0000-0600-00000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" name="Picture 125">
              <a:extLst>
                <a:ext uri="{FF2B5EF4-FFF2-40B4-BE49-F238E27FC236}">
                  <a16:creationId xmlns:a16="http://schemas.microsoft.com/office/drawing/2014/main" id="{00000000-0008-0000-0600-00000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74300"/>
              <a:ext cx="458610" cy="30241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" name="Picture 130">
              <a:extLst>
                <a:ext uri="{FF2B5EF4-FFF2-40B4-BE49-F238E27FC236}">
                  <a16:creationId xmlns:a16="http://schemas.microsoft.com/office/drawing/2014/main" id="{00000000-0008-0000-0600-00000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" name="Image 12">
              <a:extLst>
                <a:ext uri="{FF2B5EF4-FFF2-40B4-BE49-F238E27FC236}">
                  <a16:creationId xmlns:a16="http://schemas.microsoft.com/office/drawing/2014/main" id="{00000000-0008-0000-0600-00000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4" name="Picture 159" descr="Pays-bas">
              <a:extLst>
                <a:ext uri="{FF2B5EF4-FFF2-40B4-BE49-F238E27FC236}">
                  <a16:creationId xmlns:a16="http://schemas.microsoft.com/office/drawing/2014/main" id="{00000000-0008-0000-0600-00000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5" name="Image 14">
              <a:extLst>
                <a:ext uri="{FF2B5EF4-FFF2-40B4-BE49-F238E27FC236}">
                  <a16:creationId xmlns:a16="http://schemas.microsoft.com/office/drawing/2014/main" id="{00000000-0008-0000-0600-00000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6" name="Picture 158" descr="Estonie">
              <a:extLst>
                <a:ext uri="{FF2B5EF4-FFF2-40B4-BE49-F238E27FC236}">
                  <a16:creationId xmlns:a16="http://schemas.microsoft.com/office/drawing/2014/main" id="{00000000-0008-0000-0600-00001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7" name="Picture 116" descr="Autriche">
              <a:extLst>
                <a:ext uri="{FF2B5EF4-FFF2-40B4-BE49-F238E27FC236}">
                  <a16:creationId xmlns:a16="http://schemas.microsoft.com/office/drawing/2014/main" id="{00000000-0008-0000-0600-00001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8" name="Picture 146">
              <a:extLst>
                <a:ext uri="{FF2B5EF4-FFF2-40B4-BE49-F238E27FC236}">
                  <a16:creationId xmlns:a16="http://schemas.microsoft.com/office/drawing/2014/main" id="{00000000-0008-0000-0600-00001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9" name="Picture 138">
              <a:extLst>
                <a:ext uri="{FF2B5EF4-FFF2-40B4-BE49-F238E27FC236}">
                  <a16:creationId xmlns:a16="http://schemas.microsoft.com/office/drawing/2014/main" id="{00000000-0008-0000-0600-00001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3" y="383342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0" name="Picture 143" descr="Allemagne">
              <a:extLst>
                <a:ext uri="{FF2B5EF4-FFF2-40B4-BE49-F238E27FC236}">
                  <a16:creationId xmlns:a16="http://schemas.microsoft.com/office/drawing/2014/main" id="{00000000-0008-0000-0600-00001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1" name="Picture 122">
              <a:extLst>
                <a:ext uri="{FF2B5EF4-FFF2-40B4-BE49-F238E27FC236}">
                  <a16:creationId xmlns:a16="http://schemas.microsoft.com/office/drawing/2014/main" id="{00000000-0008-0000-0600-00001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600-00001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" name="Picture 312" descr="Monaco">
              <a:extLst>
                <a:ext uri="{FF2B5EF4-FFF2-40B4-BE49-F238E27FC236}">
                  <a16:creationId xmlns:a16="http://schemas.microsoft.com/office/drawing/2014/main" id="{00000000-0008-0000-0600-00001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39483" y="406773"/>
              <a:ext cx="410725" cy="27234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4" name="Picture 216" descr="Grèce">
              <a:extLst>
                <a:ext uri="{FF2B5EF4-FFF2-40B4-BE49-F238E27FC236}">
                  <a16:creationId xmlns:a16="http://schemas.microsoft.com/office/drawing/2014/main" id="{00000000-0008-0000-0600-00001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5" name="Picture 148" descr="Saint-Marin">
              <a:extLst>
                <a:ext uri="{FF2B5EF4-FFF2-40B4-BE49-F238E27FC236}">
                  <a16:creationId xmlns:a16="http://schemas.microsoft.com/office/drawing/2014/main" id="{00000000-0008-0000-0600-00001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6" name="Image 25" descr="Luxembourg">
              <a:extLst>
                <a:ext uri="{FF2B5EF4-FFF2-40B4-BE49-F238E27FC236}">
                  <a16:creationId xmlns:a16="http://schemas.microsoft.com/office/drawing/2014/main" id="{00000000-0008-0000-0600-00001A000000}"/>
                </a:ext>
              </a:extLst>
            </xdr:cNvPr>
            <xdr:cNvPicPr/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7" name="Picture 147" descr="Vatican">
              <a:extLst>
                <a:ext uri="{FF2B5EF4-FFF2-40B4-BE49-F238E27FC236}">
                  <a16:creationId xmlns:a16="http://schemas.microsoft.com/office/drawing/2014/main" id="{00000000-0008-0000-0600-00001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36" name="Image 35">
            <a:extLst>
              <a:ext uri="{FF2B5EF4-FFF2-40B4-BE49-F238E27FC236}">
                <a16:creationId xmlns:a16="http://schemas.microsoft.com/office/drawing/2014/main" id="{00000000-0008-0000-0600-00002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2"/>
            <a:ext cx="257174" cy="19331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</xdr:col>
      <xdr:colOff>590549</xdr:colOff>
      <xdr:row>2</xdr:row>
      <xdr:rowOff>104775</xdr:rowOff>
    </xdr:from>
    <xdr:to>
      <xdr:col>3</xdr:col>
      <xdr:colOff>114300</xdr:colOff>
      <xdr:row>4</xdr:row>
      <xdr:rowOff>4598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4" y="400050"/>
          <a:ext cx="419101" cy="280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</xdr:row>
      <xdr:rowOff>38100</xdr:rowOff>
    </xdr:from>
    <xdr:to>
      <xdr:col>2</xdr:col>
      <xdr:colOff>828675</xdr:colOff>
      <xdr:row>8</xdr:row>
      <xdr:rowOff>600075</xdr:rowOff>
    </xdr:to>
    <xdr:pic>
      <xdr:nvPicPr>
        <xdr:cNvPr id="32" name="Image 31" descr="2 € commémorative 2023 Croatie pour commémorer l'introduction de l'euro comme monnaie officielle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" y="150495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67099</xdr:colOff>
      <xdr:row>7</xdr:row>
      <xdr:rowOff>38100</xdr:rowOff>
    </xdr:from>
    <xdr:to>
      <xdr:col>1</xdr:col>
      <xdr:colOff>828203</xdr:colOff>
      <xdr:row>8</xdr:row>
      <xdr:rowOff>587248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2374" y="1504950"/>
          <a:ext cx="761104" cy="758698"/>
        </a:xfrm>
        <a:prstGeom prst="rect">
          <a:avLst/>
        </a:prstGeom>
      </xdr:spPr>
    </xdr:pic>
    <xdr:clientData/>
  </xdr:twoCellAnchor>
  <xdr:twoCellAnchor>
    <xdr:from>
      <xdr:col>1</xdr:col>
      <xdr:colOff>819151</xdr:colOff>
      <xdr:row>6</xdr:row>
      <xdr:rowOff>428624</xdr:rowOff>
    </xdr:from>
    <xdr:to>
      <xdr:col>2</xdr:col>
      <xdr:colOff>852482</xdr:colOff>
      <xdr:row>7</xdr:row>
      <xdr:rowOff>204237</xdr:rowOff>
    </xdr:to>
    <xdr:sp macro="" textlink="">
      <xdr:nvSpPr>
        <xdr:cNvPr id="35" name="ZoneTexte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SpPr txBox="1"/>
      </xdr:nvSpPr>
      <xdr:spPr>
        <a:xfrm rot="19836952">
          <a:off x="1114426" y="1438274"/>
          <a:ext cx="928681" cy="2328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Coincard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ESPAGNE</a:t>
          </a:r>
        </a:p>
      </xdr:txBody>
    </xdr:sp>
    <xdr:clientData/>
  </xdr:twoCellAnchor>
  <xdr:twoCellAnchor editAs="oneCell">
    <xdr:from>
      <xdr:col>1</xdr:col>
      <xdr:colOff>48795</xdr:colOff>
      <xdr:row>7</xdr:row>
      <xdr:rowOff>27931</xdr:rowOff>
    </xdr:from>
    <xdr:to>
      <xdr:col>1</xdr:col>
      <xdr:colOff>849457</xdr:colOff>
      <xdr:row>8</xdr:row>
      <xdr:rowOff>617297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3204" y="1461011"/>
          <a:ext cx="800662" cy="797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571499</xdr:colOff>
      <xdr:row>2</xdr:row>
      <xdr:rowOff>133350</xdr:rowOff>
    </xdr:from>
    <xdr:to>
      <xdr:col>3</xdr:col>
      <xdr:colOff>123824</xdr:colOff>
      <xdr:row>4</xdr:row>
      <xdr:rowOff>13592</xdr:rowOff>
    </xdr:to>
    <xdr:pic>
      <xdr:nvPicPr>
        <xdr:cNvPr id="13" name="Picture 139" descr="Espagne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49" y="428625"/>
          <a:ext cx="447675" cy="2612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45387</xdr:colOff>
      <xdr:row>7</xdr:row>
      <xdr:rowOff>35862</xdr:rowOff>
    </xdr:from>
    <xdr:to>
      <xdr:col>8</xdr:col>
      <xdr:colOff>828675</xdr:colOff>
      <xdr:row>8</xdr:row>
      <xdr:rowOff>609600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65237" y="1464612"/>
          <a:ext cx="783288" cy="783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84834</xdr:colOff>
      <xdr:row>7</xdr:row>
      <xdr:rowOff>47625</xdr:rowOff>
    </xdr:from>
    <xdr:to>
      <xdr:col>9</xdr:col>
      <xdr:colOff>841312</xdr:colOff>
      <xdr:row>8</xdr:row>
      <xdr:rowOff>608977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00034" y="1476375"/>
          <a:ext cx="756478" cy="770902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75811</xdr:colOff>
      <xdr:row>7</xdr:row>
      <xdr:rowOff>57150</xdr:rowOff>
    </xdr:from>
    <xdr:to>
      <xdr:col>10</xdr:col>
      <xdr:colOff>836151</xdr:colOff>
      <xdr:row>8</xdr:row>
      <xdr:rowOff>614206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361" y="1485900"/>
          <a:ext cx="760340" cy="766606"/>
        </a:xfrm>
        <a:prstGeom prst="rect">
          <a:avLst/>
        </a:prstGeom>
      </xdr:spPr>
    </xdr:pic>
    <xdr:clientData/>
  </xdr:twoCellAnchor>
  <xdr:twoCellAnchor>
    <xdr:from>
      <xdr:col>3</xdr:col>
      <xdr:colOff>56502</xdr:colOff>
      <xdr:row>15</xdr:row>
      <xdr:rowOff>36542</xdr:rowOff>
    </xdr:from>
    <xdr:to>
      <xdr:col>3</xdr:col>
      <xdr:colOff>857250</xdr:colOff>
      <xdr:row>16</xdr:row>
      <xdr:rowOff>612220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9602" y="3522692"/>
          <a:ext cx="800748" cy="785228"/>
        </a:xfrm>
        <a:prstGeom prst="rect">
          <a:avLst/>
        </a:prstGeom>
      </xdr:spPr>
    </xdr:pic>
    <xdr:clientData/>
  </xdr:twoCellAnchor>
  <xdr:twoCellAnchor editAs="oneCell">
    <xdr:from>
      <xdr:col>4</xdr:col>
      <xdr:colOff>54915</xdr:colOff>
      <xdr:row>15</xdr:row>
      <xdr:rowOff>28575</xdr:rowOff>
    </xdr:from>
    <xdr:to>
      <xdr:col>4</xdr:col>
      <xdr:colOff>849447</xdr:colOff>
      <xdr:row>16</xdr:row>
      <xdr:rowOff>607544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972" y="3730336"/>
          <a:ext cx="794532" cy="786788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15</xdr:row>
      <xdr:rowOff>47625</xdr:rowOff>
    </xdr:from>
    <xdr:to>
      <xdr:col>5</xdr:col>
      <xdr:colOff>832595</xdr:colOff>
      <xdr:row>16</xdr:row>
      <xdr:rowOff>603994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00475" y="3533775"/>
          <a:ext cx="765920" cy="76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47625</xdr:colOff>
      <xdr:row>7</xdr:row>
      <xdr:rowOff>28575</xdr:rowOff>
    </xdr:from>
    <xdr:to>
      <xdr:col>2</xdr:col>
      <xdr:colOff>839775</xdr:colOff>
      <xdr:row>8</xdr:row>
      <xdr:rowOff>611175</xdr:rowOff>
    </xdr:to>
    <xdr:pic>
      <xdr:nvPicPr>
        <xdr:cNvPr id="158" name="Image 157" descr="2010-espagne.jpg">
          <a:extLst>
            <a:ext uri="{FF2B5EF4-FFF2-40B4-BE49-F238E27FC236}">
              <a16:creationId xmlns:a16="http://schemas.microsoft.com/office/drawing/2014/main" id="{00000000-0008-0000-07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95375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4</xdr:col>
      <xdr:colOff>56127</xdr:colOff>
      <xdr:row>7</xdr:row>
      <xdr:rowOff>24133</xdr:rowOff>
    </xdr:from>
    <xdr:to>
      <xdr:col>4</xdr:col>
      <xdr:colOff>848591</xdr:colOff>
      <xdr:row>8</xdr:row>
      <xdr:rowOff>606959</xdr:rowOff>
    </xdr:to>
    <xdr:pic>
      <xdr:nvPicPr>
        <xdr:cNvPr id="160" name="Image 159" descr="2012-espagne.jpg">
          <a:extLst>
            <a:ext uri="{FF2B5EF4-FFF2-40B4-BE49-F238E27FC236}">
              <a16:creationId xmlns:a16="http://schemas.microsoft.com/office/drawing/2014/main" id="{00000000-0008-0000-07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039184" y="1457213"/>
          <a:ext cx="792464" cy="790644"/>
        </a:xfrm>
        <a:prstGeom prst="rect">
          <a:avLst/>
        </a:prstGeom>
      </xdr:spPr>
    </xdr:pic>
    <xdr:clientData/>
  </xdr:twoCellAnchor>
  <xdr:twoCellAnchor editAs="oneCell">
    <xdr:from>
      <xdr:col>6</xdr:col>
      <xdr:colOff>50236</xdr:colOff>
      <xdr:row>7</xdr:row>
      <xdr:rowOff>25976</xdr:rowOff>
    </xdr:from>
    <xdr:to>
      <xdr:col>6</xdr:col>
      <xdr:colOff>849286</xdr:colOff>
      <xdr:row>8</xdr:row>
      <xdr:rowOff>614638</xdr:rowOff>
    </xdr:to>
    <xdr:pic>
      <xdr:nvPicPr>
        <xdr:cNvPr id="161" name="Image 160" descr="2014-espagne1.jpg">
          <a:extLst>
            <a:ext uri="{FF2B5EF4-FFF2-40B4-BE49-F238E27FC236}">
              <a16:creationId xmlns:a16="http://schemas.microsoft.com/office/drawing/2014/main" id="{00000000-0008-0000-07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822261" y="1454726"/>
          <a:ext cx="799050" cy="798212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7</xdr:row>
      <xdr:rowOff>47625</xdr:rowOff>
    </xdr:from>
    <xdr:to>
      <xdr:col>7</xdr:col>
      <xdr:colOff>849300</xdr:colOff>
      <xdr:row>8</xdr:row>
      <xdr:rowOff>592125</xdr:rowOff>
    </xdr:to>
    <xdr:pic>
      <xdr:nvPicPr>
        <xdr:cNvPr id="162" name="Image 161" descr="2014-espagne2.jpg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619750" y="14763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15</xdr:row>
      <xdr:rowOff>38100</xdr:rowOff>
    </xdr:from>
    <xdr:to>
      <xdr:col>1</xdr:col>
      <xdr:colOff>830250</xdr:colOff>
      <xdr:row>16</xdr:row>
      <xdr:rowOff>601649</xdr:rowOff>
    </xdr:to>
    <xdr:pic>
      <xdr:nvPicPr>
        <xdr:cNvPr id="163" name="Image 162" descr="2018-espagne1.jpg">
          <a:extLst>
            <a:ext uri="{FF2B5EF4-FFF2-40B4-BE49-F238E27FC236}">
              <a16:creationId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09550" y="35242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65650</xdr:colOff>
      <xdr:row>15</xdr:row>
      <xdr:rowOff>39673</xdr:rowOff>
    </xdr:from>
    <xdr:to>
      <xdr:col>2</xdr:col>
      <xdr:colOff>835602</xdr:colOff>
      <xdr:row>16</xdr:row>
      <xdr:rowOff>600074</xdr:rowOff>
    </xdr:to>
    <xdr:pic>
      <xdr:nvPicPr>
        <xdr:cNvPr id="164" name="Image 163" descr="2018-espagne2.jpg">
          <a:extLst>
            <a:ext uri="{FF2B5EF4-FFF2-40B4-BE49-F238E27FC236}">
              <a16:creationId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56275" y="3741434"/>
          <a:ext cx="769952" cy="768220"/>
        </a:xfrm>
        <a:prstGeom prst="rect">
          <a:avLst/>
        </a:prstGeom>
      </xdr:spPr>
    </xdr:pic>
    <xdr:clientData/>
  </xdr:twoCellAnchor>
  <xdr:twoCellAnchor editAs="oneCell">
    <xdr:from>
      <xdr:col>5</xdr:col>
      <xdr:colOff>43449</xdr:colOff>
      <xdr:row>7</xdr:row>
      <xdr:rowOff>28576</xdr:rowOff>
    </xdr:from>
    <xdr:to>
      <xdr:col>5</xdr:col>
      <xdr:colOff>838151</xdr:colOff>
      <xdr:row>8</xdr:row>
      <xdr:rowOff>609600</xdr:rowOff>
    </xdr:to>
    <xdr:pic>
      <xdr:nvPicPr>
        <xdr:cNvPr id="165" name="Image 164">
          <a:extLst>
            <a:ext uri="{FF2B5EF4-FFF2-40B4-BE49-F238E27FC236}">
              <a16:creationId xmlns:a16="http://schemas.microsoft.com/office/drawing/2014/main" id="{00000000-0008-0000-07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7249" y="1457326"/>
          <a:ext cx="794702" cy="79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104775</xdr:colOff>
      <xdr:row>23</xdr:row>
      <xdr:rowOff>66675</xdr:rowOff>
    </xdr:from>
    <xdr:to>
      <xdr:col>7</xdr:col>
      <xdr:colOff>841837</xdr:colOff>
      <xdr:row>24</xdr:row>
      <xdr:rowOff>594188</xdr:rowOff>
    </xdr:to>
    <xdr:pic>
      <xdr:nvPicPr>
        <xdr:cNvPr id="171" name="Image 170" descr="2 €.jpg">
          <a:extLst>
            <a:ext uri="{FF2B5EF4-FFF2-40B4-BE49-F238E27FC236}">
              <a16:creationId xmlns:a16="http://schemas.microsoft.com/office/drawing/2014/main" id="{00000000-0008-0000-07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629275" y="5619750"/>
          <a:ext cx="737062" cy="737062"/>
        </a:xfrm>
        <a:prstGeom prst="rect">
          <a:avLst/>
        </a:prstGeom>
      </xdr:spPr>
    </xdr:pic>
    <xdr:clientData/>
  </xdr:twoCellAnchor>
  <xdr:twoCellAnchor editAs="oneCell">
    <xdr:from>
      <xdr:col>9</xdr:col>
      <xdr:colOff>66679</xdr:colOff>
      <xdr:row>23</xdr:row>
      <xdr:rowOff>38100</xdr:rowOff>
    </xdr:from>
    <xdr:to>
      <xdr:col>9</xdr:col>
      <xdr:colOff>841831</xdr:colOff>
      <xdr:row>24</xdr:row>
      <xdr:rowOff>603703</xdr:rowOff>
    </xdr:to>
    <xdr:pic>
      <xdr:nvPicPr>
        <xdr:cNvPr id="172" name="Image 171" descr="2015.jpg">
          <a:extLst>
            <a:ext uri="{FF2B5EF4-FFF2-40B4-BE49-F238E27FC236}">
              <a16:creationId xmlns:a16="http://schemas.microsoft.com/office/drawing/2014/main" id="{00000000-0008-0000-07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381879" y="5591175"/>
          <a:ext cx="775152" cy="775152"/>
        </a:xfrm>
        <a:prstGeom prst="rect">
          <a:avLst/>
        </a:prstGeom>
      </xdr:spPr>
    </xdr:pic>
    <xdr:clientData/>
  </xdr:twoCellAnchor>
  <xdr:twoCellAnchor editAs="oneCell">
    <xdr:from>
      <xdr:col>8</xdr:col>
      <xdr:colOff>89354</xdr:colOff>
      <xdr:row>23</xdr:row>
      <xdr:rowOff>51250</xdr:rowOff>
    </xdr:from>
    <xdr:to>
      <xdr:col>8</xdr:col>
      <xdr:colOff>838200</xdr:colOff>
      <xdr:row>24</xdr:row>
      <xdr:rowOff>590547</xdr:rowOff>
    </xdr:to>
    <xdr:pic>
      <xdr:nvPicPr>
        <xdr:cNvPr id="173" name="Image 172" descr="chypre.jpg2012.jpg">
          <a:extLst>
            <a:ext uri="{FF2B5EF4-FFF2-40B4-BE49-F238E27FC236}">
              <a16:creationId xmlns:a16="http://schemas.microsoft.com/office/drawing/2014/main" id="{00000000-0008-0000-07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509204" y="5604325"/>
          <a:ext cx="748846" cy="748846"/>
        </a:xfrm>
        <a:prstGeom prst="rect">
          <a:avLst/>
        </a:prstGeom>
      </xdr:spPr>
    </xdr:pic>
    <xdr:clientData/>
  </xdr:twoCellAnchor>
  <xdr:twoCellAnchor editAs="oneCell">
    <xdr:from>
      <xdr:col>10</xdr:col>
      <xdr:colOff>58727</xdr:colOff>
      <xdr:row>23</xdr:row>
      <xdr:rowOff>49198</xdr:rowOff>
    </xdr:from>
    <xdr:to>
      <xdr:col>10</xdr:col>
      <xdr:colOff>828675</xdr:colOff>
      <xdr:row>24</xdr:row>
      <xdr:rowOff>609597</xdr:rowOff>
    </xdr:to>
    <xdr:pic>
      <xdr:nvPicPr>
        <xdr:cNvPr id="174" name="Image 173" descr="2022-chypre1.jpg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269277" y="5602273"/>
          <a:ext cx="769948" cy="769948"/>
        </a:xfrm>
        <a:prstGeom prst="rect">
          <a:avLst/>
        </a:prstGeom>
      </xdr:spPr>
    </xdr:pic>
    <xdr:clientData/>
  </xdr:twoCellAnchor>
  <xdr:twoCellAnchor editAs="oneCell">
    <xdr:from>
      <xdr:col>6</xdr:col>
      <xdr:colOff>85728</xdr:colOff>
      <xdr:row>23</xdr:row>
      <xdr:rowOff>47625</xdr:rowOff>
    </xdr:from>
    <xdr:to>
      <xdr:col>6</xdr:col>
      <xdr:colOff>841872</xdr:colOff>
      <xdr:row>24</xdr:row>
      <xdr:rowOff>594220</xdr:rowOff>
    </xdr:to>
    <xdr:pic>
      <xdr:nvPicPr>
        <xdr:cNvPr id="175" name="Image 174" descr="2007.jpg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714878" y="5600700"/>
          <a:ext cx="756144" cy="7561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62847</xdr:colOff>
      <xdr:row>0</xdr:row>
      <xdr:rowOff>7567</xdr:rowOff>
    </xdr:from>
    <xdr:to>
      <xdr:col>12</xdr:col>
      <xdr:colOff>785105</xdr:colOff>
      <xdr:row>3</xdr:row>
      <xdr:rowOff>174304</xdr:rowOff>
    </xdr:to>
    <xdr:pic>
      <xdr:nvPicPr>
        <xdr:cNvPr id="51" name="Image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387555" y="7567"/>
          <a:ext cx="722258" cy="700849"/>
        </a:xfrm>
        <a:prstGeom prst="rect">
          <a:avLst/>
        </a:prstGeom>
      </xdr:spPr>
    </xdr:pic>
    <xdr:clientData/>
  </xdr:twoCellAnchor>
  <xdr:twoCellAnchor>
    <xdr:from>
      <xdr:col>5</xdr:col>
      <xdr:colOff>890811</xdr:colOff>
      <xdr:row>0</xdr:row>
      <xdr:rowOff>2859</xdr:rowOff>
    </xdr:from>
    <xdr:to>
      <xdr:col>10</xdr:col>
      <xdr:colOff>473655</xdr:colOff>
      <xdr:row>2</xdr:row>
      <xdr:rowOff>93471</xdr:rowOff>
    </xdr:to>
    <xdr:grpSp>
      <xdr:nvGrpSpPr>
        <xdr:cNvPr id="78" name="Groupe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GrpSpPr/>
      </xdr:nvGrpSpPr>
      <xdr:grpSpPr>
        <a:xfrm>
          <a:off x="4767486" y="2859"/>
          <a:ext cx="4059594" cy="433512"/>
          <a:chOff x="4905375" y="40970"/>
          <a:chExt cx="4058882" cy="434835"/>
        </a:xfrm>
      </xdr:grpSpPr>
      <xdr:grpSp>
        <xdr:nvGrpSpPr>
          <xdr:cNvPr id="79" name="Groupe 78">
            <a:extLst>
              <a:ext uri="{FF2B5EF4-FFF2-40B4-BE49-F238E27FC236}">
                <a16:creationId xmlns:a16="http://schemas.microsoft.com/office/drawing/2014/main" id="{00000000-0008-0000-0700-00004F000000}"/>
              </a:ext>
            </a:extLst>
          </xdr:cNvPr>
          <xdr:cNvGrpSpPr/>
        </xdr:nvGrpSpPr>
        <xdr:grpSpPr>
          <a:xfrm>
            <a:off x="4905375" y="40970"/>
            <a:ext cx="4058882" cy="434835"/>
            <a:chOff x="4474830" y="60231"/>
            <a:chExt cx="6074261" cy="636384"/>
          </a:xfrm>
        </xdr:grpSpPr>
        <xdr:pic>
          <xdr:nvPicPr>
            <xdr:cNvPr id="81" name="Picture 12" descr="Irlande">
              <a:extLst>
                <a:ext uri="{FF2B5EF4-FFF2-40B4-BE49-F238E27FC236}">
                  <a16:creationId xmlns:a16="http://schemas.microsoft.com/office/drawing/2014/main" id="{00000000-0008-0000-0700-00005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Picture 41" descr="Chypre">
              <a:extLst>
                <a:ext uri="{FF2B5EF4-FFF2-40B4-BE49-F238E27FC236}">
                  <a16:creationId xmlns:a16="http://schemas.microsoft.com/office/drawing/2014/main" id="{00000000-0008-0000-0700-00005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6" y="69104"/>
              <a:ext cx="414514" cy="28108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3" name="Picture 136" descr="France">
              <a:extLst>
                <a:ext uri="{FF2B5EF4-FFF2-40B4-BE49-F238E27FC236}">
                  <a16:creationId xmlns:a16="http://schemas.microsoft.com/office/drawing/2014/main" id="{00000000-0008-0000-07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6025" y="84607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4" name="Picture 139" descr="Espagne">
              <a:extLst>
                <a:ext uri="{FF2B5EF4-FFF2-40B4-BE49-F238E27FC236}">
                  <a16:creationId xmlns:a16="http://schemas.microsoft.com/office/drawing/2014/main" id="{00000000-0008-0000-0700-00005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5" name="Picture 219" descr="Malte">
              <a:extLst>
                <a:ext uri="{FF2B5EF4-FFF2-40B4-BE49-F238E27FC236}">
                  <a16:creationId xmlns:a16="http://schemas.microsoft.com/office/drawing/2014/main" id="{00000000-0008-0000-0700-00005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Picture 9" descr="Lituanie">
              <a:extLst>
                <a:ext uri="{FF2B5EF4-FFF2-40B4-BE49-F238E27FC236}">
                  <a16:creationId xmlns:a16="http://schemas.microsoft.com/office/drawing/2014/main" id="{00000000-0008-0000-0700-00005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7" name="Picture 125">
              <a:extLst>
                <a:ext uri="{FF2B5EF4-FFF2-40B4-BE49-F238E27FC236}">
                  <a16:creationId xmlns:a16="http://schemas.microsoft.com/office/drawing/2014/main" id="{00000000-0008-0000-0700-00005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4" y="69105"/>
              <a:ext cx="458610" cy="31077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8" name="Picture 130">
              <a:extLst>
                <a:ext uri="{FF2B5EF4-FFF2-40B4-BE49-F238E27FC236}">
                  <a16:creationId xmlns:a16="http://schemas.microsoft.com/office/drawing/2014/main" id="{00000000-0008-0000-0700-00005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9" name="Image 88">
              <a:extLst>
                <a:ext uri="{FF2B5EF4-FFF2-40B4-BE49-F238E27FC236}">
                  <a16:creationId xmlns:a16="http://schemas.microsoft.com/office/drawing/2014/main" id="{00000000-0008-0000-0700-00005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0" name="Picture 159" descr="Pays-bas">
              <a:extLst>
                <a:ext uri="{FF2B5EF4-FFF2-40B4-BE49-F238E27FC236}">
                  <a16:creationId xmlns:a16="http://schemas.microsoft.com/office/drawing/2014/main" id="{00000000-0008-0000-0700-00005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1" name="Image 90">
              <a:extLst>
                <a:ext uri="{FF2B5EF4-FFF2-40B4-BE49-F238E27FC236}">
                  <a16:creationId xmlns:a16="http://schemas.microsoft.com/office/drawing/2014/main" id="{00000000-0008-0000-0700-00005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2" name="Picture 158" descr="Estonie">
              <a:extLst>
                <a:ext uri="{FF2B5EF4-FFF2-40B4-BE49-F238E27FC236}">
                  <a16:creationId xmlns:a16="http://schemas.microsoft.com/office/drawing/2014/main" id="{00000000-0008-0000-0700-00005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3" name="Picture 116" descr="Autriche">
              <a:extLst>
                <a:ext uri="{FF2B5EF4-FFF2-40B4-BE49-F238E27FC236}">
                  <a16:creationId xmlns:a16="http://schemas.microsoft.com/office/drawing/2014/main" id="{00000000-0008-0000-0700-00005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4" name="Picture 146">
              <a:extLst>
                <a:ext uri="{FF2B5EF4-FFF2-40B4-BE49-F238E27FC236}">
                  <a16:creationId xmlns:a16="http://schemas.microsoft.com/office/drawing/2014/main" id="{00000000-0008-0000-0700-00005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5" name="Picture 138">
              <a:extLst>
                <a:ext uri="{FF2B5EF4-FFF2-40B4-BE49-F238E27FC236}">
                  <a16:creationId xmlns:a16="http://schemas.microsoft.com/office/drawing/2014/main" id="{00000000-0008-0000-0700-00005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3" y="375711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6" name="Picture 143" descr="Allemagne">
              <a:extLst>
                <a:ext uri="{FF2B5EF4-FFF2-40B4-BE49-F238E27FC236}">
                  <a16:creationId xmlns:a16="http://schemas.microsoft.com/office/drawing/2014/main" id="{00000000-0008-0000-0700-00006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7" name="Picture 122">
              <a:extLst>
                <a:ext uri="{FF2B5EF4-FFF2-40B4-BE49-F238E27FC236}">
                  <a16:creationId xmlns:a16="http://schemas.microsoft.com/office/drawing/2014/main" id="{00000000-0008-0000-0700-00006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8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700-00006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9" name="Picture 312" descr="Monaco">
              <a:extLst>
                <a:ext uri="{FF2B5EF4-FFF2-40B4-BE49-F238E27FC236}">
                  <a16:creationId xmlns:a16="http://schemas.microsoft.com/office/drawing/2014/main" id="{00000000-0008-0000-0700-00006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33812" y="406772"/>
              <a:ext cx="419935" cy="28984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0" name="Picture 216" descr="Grèce">
              <a:extLst>
                <a:ext uri="{FF2B5EF4-FFF2-40B4-BE49-F238E27FC236}">
                  <a16:creationId xmlns:a16="http://schemas.microsoft.com/office/drawing/2014/main" id="{00000000-0008-0000-0700-00006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1" name="Picture 148" descr="Saint-Marin">
              <a:extLst>
                <a:ext uri="{FF2B5EF4-FFF2-40B4-BE49-F238E27FC236}">
                  <a16:creationId xmlns:a16="http://schemas.microsoft.com/office/drawing/2014/main" id="{00000000-0008-0000-0700-00006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2" name="Image 101" descr="Luxembourg">
              <a:extLst>
                <a:ext uri="{FF2B5EF4-FFF2-40B4-BE49-F238E27FC236}">
                  <a16:creationId xmlns:a16="http://schemas.microsoft.com/office/drawing/2014/main" id="{00000000-0008-0000-0700-000066000000}"/>
                </a:ext>
              </a:extLst>
            </xdr:cNvPr>
            <xdr:cNvPicPr/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03" name="Picture 147" descr="Vatican">
              <a:extLst>
                <a:ext uri="{FF2B5EF4-FFF2-40B4-BE49-F238E27FC236}">
                  <a16:creationId xmlns:a16="http://schemas.microsoft.com/office/drawing/2014/main" id="{00000000-0008-0000-0700-00006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0" name="Image 79">
            <a:extLst>
              <a:ext uri="{FF2B5EF4-FFF2-40B4-BE49-F238E27FC236}">
                <a16:creationId xmlns:a16="http://schemas.microsoft.com/office/drawing/2014/main" id="{00000000-0008-0000-0700-00005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2"/>
            <a:ext cx="257174" cy="20923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6</xdr:col>
      <xdr:colOff>3279</xdr:colOff>
      <xdr:row>21</xdr:row>
      <xdr:rowOff>1732</xdr:rowOff>
    </xdr:from>
    <xdr:to>
      <xdr:col>6</xdr:col>
      <xdr:colOff>361207</xdr:colOff>
      <xdr:row>22</xdr:row>
      <xdr:rowOff>866</xdr:rowOff>
    </xdr:to>
    <xdr:pic>
      <xdr:nvPicPr>
        <xdr:cNvPr id="54" name="Picture 53" descr="europe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8768" y="5292437"/>
          <a:ext cx="357928" cy="218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3279</xdr:colOff>
      <xdr:row>21</xdr:row>
      <xdr:rowOff>1732</xdr:rowOff>
    </xdr:from>
    <xdr:to>
      <xdr:col>7</xdr:col>
      <xdr:colOff>361207</xdr:colOff>
      <xdr:row>22</xdr:row>
      <xdr:rowOff>866</xdr:rowOff>
    </xdr:to>
    <xdr:pic>
      <xdr:nvPicPr>
        <xdr:cNvPr id="3" name="Picture 53" descr="europe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984" y="5292437"/>
          <a:ext cx="357928" cy="218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895166</xdr:colOff>
      <xdr:row>21</xdr:row>
      <xdr:rowOff>1732</xdr:rowOff>
    </xdr:from>
    <xdr:to>
      <xdr:col>8</xdr:col>
      <xdr:colOff>356879</xdr:colOff>
      <xdr:row>22</xdr:row>
      <xdr:rowOff>866</xdr:rowOff>
    </xdr:to>
    <xdr:pic>
      <xdr:nvPicPr>
        <xdr:cNvPr id="4" name="Picture 53" descr="europe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6871" y="5292437"/>
          <a:ext cx="357928" cy="218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3281</xdr:colOff>
      <xdr:row>21</xdr:row>
      <xdr:rowOff>1732</xdr:rowOff>
    </xdr:from>
    <xdr:to>
      <xdr:col>9</xdr:col>
      <xdr:colOff>361209</xdr:colOff>
      <xdr:row>22</xdr:row>
      <xdr:rowOff>866</xdr:rowOff>
    </xdr:to>
    <xdr:pic>
      <xdr:nvPicPr>
        <xdr:cNvPr id="5" name="Picture 53" descr="europe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417" y="5292437"/>
          <a:ext cx="357928" cy="218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895167</xdr:colOff>
      <xdr:row>21</xdr:row>
      <xdr:rowOff>1732</xdr:rowOff>
    </xdr:from>
    <xdr:to>
      <xdr:col>10</xdr:col>
      <xdr:colOff>356879</xdr:colOff>
      <xdr:row>22</xdr:row>
      <xdr:rowOff>866</xdr:rowOff>
    </xdr:to>
    <xdr:pic>
      <xdr:nvPicPr>
        <xdr:cNvPr id="6" name="Picture 53" descr="europe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303" y="5292437"/>
          <a:ext cx="357928" cy="218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61191</xdr:colOff>
      <xdr:row>15</xdr:row>
      <xdr:rowOff>15363</xdr:rowOff>
    </xdr:from>
    <xdr:to>
      <xdr:col>8</xdr:col>
      <xdr:colOff>852981</xdr:colOff>
      <xdr:row>16</xdr:row>
      <xdr:rowOff>603616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4195" y="3786956"/>
          <a:ext cx="791790" cy="79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76794</xdr:colOff>
      <xdr:row>15</xdr:row>
      <xdr:rowOff>32868</xdr:rowOff>
    </xdr:from>
    <xdr:to>
      <xdr:col>6</xdr:col>
      <xdr:colOff>852642</xdr:colOff>
      <xdr:row>16</xdr:row>
      <xdr:rowOff>601317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clrChange>
            <a:clrFrom>
              <a:srgbClr val="E6E6E6"/>
            </a:clrFrom>
            <a:clrTo>
              <a:srgbClr val="E6E6E6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2338" y="3804461"/>
          <a:ext cx="775848" cy="775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87867</xdr:colOff>
      <xdr:row>15</xdr:row>
      <xdr:rowOff>46088</xdr:rowOff>
    </xdr:from>
    <xdr:to>
      <xdr:col>7</xdr:col>
      <xdr:colOff>862715</xdr:colOff>
      <xdr:row>16</xdr:row>
      <xdr:rowOff>608979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clrChange>
            <a:clrFrom>
              <a:srgbClr val="E6E6E6"/>
            </a:clrFrom>
            <a:clrTo>
              <a:srgbClr val="E6E6E6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2141" y="3817681"/>
          <a:ext cx="774848" cy="770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59226</xdr:colOff>
      <xdr:row>7</xdr:row>
      <xdr:rowOff>36154</xdr:rowOff>
    </xdr:from>
    <xdr:to>
      <xdr:col>3</xdr:col>
      <xdr:colOff>837278</xdr:colOff>
      <xdr:row>8</xdr:row>
      <xdr:rowOff>606485</xdr:rowOff>
    </xdr:to>
    <xdr:pic>
      <xdr:nvPicPr>
        <xdr:cNvPr id="12" name="Image 11" descr="Spain 2 euro 2011 - Lion yard of the Alhambra, Granada [eur16408]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8581" y="1526356"/>
          <a:ext cx="778052" cy="777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59858</xdr:colOff>
      <xdr:row>15</xdr:row>
      <xdr:rowOff>31896</xdr:rowOff>
    </xdr:from>
    <xdr:to>
      <xdr:col>9</xdr:col>
      <xdr:colOff>838200</xdr:colOff>
      <xdr:row>16</xdr:row>
      <xdr:rowOff>610162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7517933" y="3775221"/>
          <a:ext cx="778342" cy="78781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ESTONIE</a:t>
          </a:r>
        </a:p>
      </xdr:txBody>
    </xdr:sp>
    <xdr:clientData/>
  </xdr:twoCellAnchor>
  <xdr:twoCellAnchor editAs="oneCell">
    <xdr:from>
      <xdr:col>2</xdr:col>
      <xdr:colOff>581025</xdr:colOff>
      <xdr:row>2</xdr:row>
      <xdr:rowOff>123824</xdr:rowOff>
    </xdr:from>
    <xdr:to>
      <xdr:col>3</xdr:col>
      <xdr:colOff>161925</xdr:colOff>
      <xdr:row>4</xdr:row>
      <xdr:rowOff>19049</xdr:rowOff>
    </xdr:to>
    <xdr:pic>
      <xdr:nvPicPr>
        <xdr:cNvPr id="11" name="Picture 158" descr="Estonie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28775" y="419099"/>
          <a:ext cx="4762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47766</xdr:colOff>
      <xdr:row>7</xdr:row>
      <xdr:rowOff>28575</xdr:rowOff>
    </xdr:from>
    <xdr:to>
      <xdr:col>1</xdr:col>
      <xdr:colOff>828414</xdr:colOff>
      <xdr:row>8</xdr:row>
      <xdr:rowOff>595847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166" y="1457325"/>
          <a:ext cx="780648" cy="776822"/>
        </a:xfrm>
        <a:prstGeom prst="rect">
          <a:avLst/>
        </a:prstGeom>
      </xdr:spPr>
    </xdr:pic>
    <xdr:clientData/>
  </xdr:twoCellAnchor>
  <xdr:twoCellAnchor editAs="oneCell">
    <xdr:from>
      <xdr:col>2</xdr:col>
      <xdr:colOff>76605</xdr:colOff>
      <xdr:row>7</xdr:row>
      <xdr:rowOff>47625</xdr:rowOff>
    </xdr:from>
    <xdr:to>
      <xdr:col>2</xdr:col>
      <xdr:colOff>843117</xdr:colOff>
      <xdr:row>8</xdr:row>
      <xdr:rowOff>599959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24355" y="1476375"/>
          <a:ext cx="766512" cy="76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93329</xdr:colOff>
      <xdr:row>7</xdr:row>
      <xdr:rowOff>47625</xdr:rowOff>
    </xdr:from>
    <xdr:to>
      <xdr:col>4</xdr:col>
      <xdr:colOff>819387</xdr:colOff>
      <xdr:row>8</xdr:row>
      <xdr:rowOff>594643</xdr:rowOff>
    </xdr:to>
    <xdr:pic>
      <xdr:nvPicPr>
        <xdr:cNvPr id="15" name="Image 14" descr="2 euro commémoratives de l' Estonie. valeur des pièces de 2 euros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1779" y="1476375"/>
          <a:ext cx="726058" cy="756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43251</xdr:colOff>
      <xdr:row>7</xdr:row>
      <xdr:rowOff>35361</xdr:rowOff>
    </xdr:from>
    <xdr:to>
      <xdr:col>6</xdr:col>
      <xdr:colOff>866775</xdr:colOff>
      <xdr:row>8</xdr:row>
      <xdr:rowOff>619245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401" y="1464111"/>
          <a:ext cx="823524" cy="793434"/>
        </a:xfrm>
        <a:prstGeom prst="rect">
          <a:avLst/>
        </a:prstGeom>
      </xdr:spPr>
    </xdr:pic>
    <xdr:clientData/>
  </xdr:twoCellAnchor>
  <xdr:twoCellAnchor>
    <xdr:from>
      <xdr:col>5</xdr:col>
      <xdr:colOff>64018</xdr:colOff>
      <xdr:row>7</xdr:row>
      <xdr:rowOff>38100</xdr:rowOff>
    </xdr:from>
    <xdr:to>
      <xdr:col>5</xdr:col>
      <xdr:colOff>829512</xdr:colOff>
      <xdr:row>8</xdr:row>
      <xdr:rowOff>599286</xdr:rowOff>
    </xdr:to>
    <xdr:pic>
      <xdr:nvPicPr>
        <xdr:cNvPr id="17" name="Image 16" descr="2 Euro Estonie 2019 - 150e anniversaire du festival de chant - Le ...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clrChange>
            <a:clrFrom>
              <a:srgbClr val="E6E6E6"/>
            </a:clrFrom>
            <a:clrTo>
              <a:srgbClr val="E6E6E6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97818" y="1466850"/>
          <a:ext cx="765494" cy="770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65994</xdr:colOff>
      <xdr:row>15</xdr:row>
      <xdr:rowOff>18369</xdr:rowOff>
    </xdr:from>
    <xdr:ext cx="791256" cy="791256"/>
    <xdr:pic>
      <xdr:nvPicPr>
        <xdr:cNvPr id="22" name="Image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8394" y="3504519"/>
          <a:ext cx="791256" cy="791256"/>
        </a:xfrm>
        <a:prstGeom prst="rect">
          <a:avLst/>
        </a:prstGeom>
      </xdr:spPr>
    </xdr:pic>
    <xdr:clientData/>
  </xdr:oneCellAnchor>
  <xdr:twoCellAnchor editAs="oneCell">
    <xdr:from>
      <xdr:col>7</xdr:col>
      <xdr:colOff>66675</xdr:colOff>
      <xdr:row>7</xdr:row>
      <xdr:rowOff>47625</xdr:rowOff>
    </xdr:from>
    <xdr:to>
      <xdr:col>7</xdr:col>
      <xdr:colOff>858825</xdr:colOff>
      <xdr:row>9</xdr:row>
      <xdr:rowOff>1575</xdr:rowOff>
    </xdr:to>
    <xdr:pic>
      <xdr:nvPicPr>
        <xdr:cNvPr id="97" name="Image 96" descr="2020-estonie1.jpg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591175" y="147637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7</xdr:row>
      <xdr:rowOff>38100</xdr:rowOff>
    </xdr:from>
    <xdr:to>
      <xdr:col>8</xdr:col>
      <xdr:colOff>849302</xdr:colOff>
      <xdr:row>8</xdr:row>
      <xdr:rowOff>601652</xdr:rowOff>
    </xdr:to>
    <xdr:pic>
      <xdr:nvPicPr>
        <xdr:cNvPr id="98" name="Image 97" descr="2020-estonie2.jpg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496050" y="1466850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9</xdr:col>
      <xdr:colOff>57486</xdr:colOff>
      <xdr:row>7</xdr:row>
      <xdr:rowOff>47625</xdr:rowOff>
    </xdr:from>
    <xdr:to>
      <xdr:col>9</xdr:col>
      <xdr:colOff>856708</xdr:colOff>
      <xdr:row>8</xdr:row>
      <xdr:rowOff>618923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72686" y="1476375"/>
          <a:ext cx="799222" cy="780848"/>
        </a:xfrm>
        <a:prstGeom prst="rect">
          <a:avLst/>
        </a:prstGeom>
      </xdr:spPr>
    </xdr:pic>
    <xdr:clientData/>
  </xdr:twoCellAnchor>
  <xdr:twoCellAnchor editAs="oneCell">
    <xdr:from>
      <xdr:col>10</xdr:col>
      <xdr:colOff>58725</xdr:colOff>
      <xdr:row>15</xdr:row>
      <xdr:rowOff>30149</xdr:rowOff>
    </xdr:from>
    <xdr:to>
      <xdr:col>10</xdr:col>
      <xdr:colOff>847725</xdr:colOff>
      <xdr:row>16</xdr:row>
      <xdr:rowOff>609599</xdr:rowOff>
    </xdr:to>
    <xdr:pic>
      <xdr:nvPicPr>
        <xdr:cNvPr id="103" name="Image 102" descr="2022-chypre1.jpg">
          <a:extLst>
            <a:ext uri="{FF2B5EF4-FFF2-40B4-BE49-F238E27FC236}">
              <a16:creationId xmlns:a16="http://schemas.microsoft.com/office/drawing/2014/main" id="{00000000-0008-0000-0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269275" y="1458899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15</xdr:row>
      <xdr:rowOff>47625</xdr:rowOff>
    </xdr:from>
    <xdr:to>
      <xdr:col>8</xdr:col>
      <xdr:colOff>839775</xdr:colOff>
      <xdr:row>16</xdr:row>
      <xdr:rowOff>611175</xdr:rowOff>
    </xdr:to>
    <xdr:pic>
      <xdr:nvPicPr>
        <xdr:cNvPr id="104" name="Image 103" descr="1.jpg">
          <a:extLst>
            <a:ext uri="{FF2B5EF4-FFF2-40B4-BE49-F238E27FC236}">
              <a16:creationId xmlns:a16="http://schemas.microsoft.com/office/drawing/2014/main" id="{00000000-0008-0000-0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486525" y="35337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15</xdr:row>
      <xdr:rowOff>57150</xdr:rowOff>
    </xdr:from>
    <xdr:to>
      <xdr:col>9</xdr:col>
      <xdr:colOff>849300</xdr:colOff>
      <xdr:row>16</xdr:row>
      <xdr:rowOff>601650</xdr:rowOff>
    </xdr:to>
    <xdr:pic>
      <xdr:nvPicPr>
        <xdr:cNvPr id="105" name="Image 104" descr="2.jpg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410450" y="3543300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12</xdr:col>
      <xdr:colOff>63953</xdr:colOff>
      <xdr:row>0</xdr:row>
      <xdr:rowOff>3402</xdr:rowOff>
    </xdr:from>
    <xdr:to>
      <xdr:col>12</xdr:col>
      <xdr:colOff>786211</xdr:colOff>
      <xdr:row>3</xdr:row>
      <xdr:rowOff>170584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391649" y="3402"/>
          <a:ext cx="722258" cy="701262"/>
        </a:xfrm>
        <a:prstGeom prst="rect">
          <a:avLst/>
        </a:prstGeom>
      </xdr:spPr>
    </xdr:pic>
    <xdr:clientData/>
  </xdr:twoCellAnchor>
  <xdr:twoCellAnchor editAs="oneCell">
    <xdr:from>
      <xdr:col>10</xdr:col>
      <xdr:colOff>55917</xdr:colOff>
      <xdr:row>7</xdr:row>
      <xdr:rowOff>28575</xdr:rowOff>
    </xdr:from>
    <xdr:to>
      <xdr:col>10</xdr:col>
      <xdr:colOff>840805</xdr:colOff>
      <xdr:row>8</xdr:row>
      <xdr:rowOff>609601</xdr:rowOff>
    </xdr:to>
    <xdr:pic>
      <xdr:nvPicPr>
        <xdr:cNvPr id="45" name="Image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342" y="1457325"/>
          <a:ext cx="784888" cy="790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887186</xdr:colOff>
      <xdr:row>0</xdr:row>
      <xdr:rowOff>41655</xdr:rowOff>
    </xdr:from>
    <xdr:to>
      <xdr:col>10</xdr:col>
      <xdr:colOff>469998</xdr:colOff>
      <xdr:row>2</xdr:row>
      <xdr:rowOff>129269</xdr:rowOff>
    </xdr:to>
    <xdr:grpSp>
      <xdr:nvGrpSpPr>
        <xdr:cNvPr id="46" name="Groupe 45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GrpSpPr/>
      </xdr:nvGrpSpPr>
      <xdr:grpSpPr>
        <a:xfrm>
          <a:off x="4763861" y="41655"/>
          <a:ext cx="4059562" cy="430514"/>
          <a:chOff x="4905375" y="40970"/>
          <a:chExt cx="4058882" cy="430525"/>
        </a:xfrm>
      </xdr:grpSpPr>
      <xdr:grpSp>
        <xdr:nvGrpSpPr>
          <xdr:cNvPr id="47" name="Groupe 46">
            <a:extLst>
              <a:ext uri="{FF2B5EF4-FFF2-40B4-BE49-F238E27FC236}">
                <a16:creationId xmlns:a16="http://schemas.microsoft.com/office/drawing/2014/main" id="{00000000-0008-0000-0800-00002F000000}"/>
              </a:ext>
            </a:extLst>
          </xdr:cNvPr>
          <xdr:cNvGrpSpPr/>
        </xdr:nvGrpSpPr>
        <xdr:grpSpPr>
          <a:xfrm>
            <a:off x="4905375" y="40970"/>
            <a:ext cx="4058882" cy="430525"/>
            <a:chOff x="4474830" y="60231"/>
            <a:chExt cx="6074261" cy="630076"/>
          </a:xfrm>
        </xdr:grpSpPr>
        <xdr:pic>
          <xdr:nvPicPr>
            <xdr:cNvPr id="49" name="Picture 12" descr="Irlande">
              <a:extLst>
                <a:ext uri="{FF2B5EF4-FFF2-40B4-BE49-F238E27FC236}">
                  <a16:creationId xmlns:a16="http://schemas.microsoft.com/office/drawing/2014/main" id="{00000000-0008-0000-0800-00003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" name="Picture 41" descr="Chypre">
              <a:extLst>
                <a:ext uri="{FF2B5EF4-FFF2-40B4-BE49-F238E27FC236}">
                  <a16:creationId xmlns:a16="http://schemas.microsoft.com/office/drawing/2014/main" id="{00000000-0008-0000-08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63983"/>
              <a:ext cx="414515" cy="2862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136" descr="France">
              <a:extLst>
                <a:ext uri="{FF2B5EF4-FFF2-40B4-BE49-F238E27FC236}">
                  <a16:creationId xmlns:a16="http://schemas.microsoft.com/office/drawing/2014/main" id="{00000000-0008-0000-08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9168" y="84606"/>
              <a:ext cx="440972" cy="26458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139" descr="Espagne">
              <a:extLst>
                <a:ext uri="{FF2B5EF4-FFF2-40B4-BE49-F238E27FC236}">
                  <a16:creationId xmlns:a16="http://schemas.microsoft.com/office/drawing/2014/main" id="{00000000-0008-0000-08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219" descr="Malte">
              <a:extLst>
                <a:ext uri="{FF2B5EF4-FFF2-40B4-BE49-F238E27FC236}">
                  <a16:creationId xmlns:a16="http://schemas.microsoft.com/office/drawing/2014/main" id="{00000000-0008-0000-08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9" descr="Lituanie">
              <a:extLst>
                <a:ext uri="{FF2B5EF4-FFF2-40B4-BE49-F238E27FC236}">
                  <a16:creationId xmlns:a16="http://schemas.microsoft.com/office/drawing/2014/main" id="{00000000-0008-0000-0800-00003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25">
              <a:extLst>
                <a:ext uri="{FF2B5EF4-FFF2-40B4-BE49-F238E27FC236}">
                  <a16:creationId xmlns:a16="http://schemas.microsoft.com/office/drawing/2014/main" id="{00000000-0008-0000-08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3982"/>
              <a:ext cx="458611" cy="31589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Picture 130">
              <a:extLst>
                <a:ext uri="{FF2B5EF4-FFF2-40B4-BE49-F238E27FC236}">
                  <a16:creationId xmlns:a16="http://schemas.microsoft.com/office/drawing/2014/main" id="{00000000-0008-0000-08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Image 56">
              <a:extLst>
                <a:ext uri="{FF2B5EF4-FFF2-40B4-BE49-F238E27FC236}">
                  <a16:creationId xmlns:a16="http://schemas.microsoft.com/office/drawing/2014/main" id="{00000000-0008-0000-0800-00003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8" name="Picture 159" descr="Pays-bas">
              <a:extLst>
                <a:ext uri="{FF2B5EF4-FFF2-40B4-BE49-F238E27FC236}">
                  <a16:creationId xmlns:a16="http://schemas.microsoft.com/office/drawing/2014/main" id="{00000000-0008-0000-0800-00003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Image 58">
              <a:extLst>
                <a:ext uri="{FF2B5EF4-FFF2-40B4-BE49-F238E27FC236}">
                  <a16:creationId xmlns:a16="http://schemas.microsoft.com/office/drawing/2014/main" id="{00000000-0008-0000-0800-00003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0" name="Picture 158" descr="Estonie">
              <a:extLst>
                <a:ext uri="{FF2B5EF4-FFF2-40B4-BE49-F238E27FC236}">
                  <a16:creationId xmlns:a16="http://schemas.microsoft.com/office/drawing/2014/main" id="{00000000-0008-0000-08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116" descr="Autriche">
              <a:extLst>
                <a:ext uri="{FF2B5EF4-FFF2-40B4-BE49-F238E27FC236}">
                  <a16:creationId xmlns:a16="http://schemas.microsoft.com/office/drawing/2014/main" id="{00000000-0008-0000-08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46">
              <a:extLst>
                <a:ext uri="{FF2B5EF4-FFF2-40B4-BE49-F238E27FC236}">
                  <a16:creationId xmlns:a16="http://schemas.microsoft.com/office/drawing/2014/main" id="{00000000-0008-0000-0800-00003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38">
              <a:extLst>
                <a:ext uri="{FF2B5EF4-FFF2-40B4-BE49-F238E27FC236}">
                  <a16:creationId xmlns:a16="http://schemas.microsoft.com/office/drawing/2014/main" id="{00000000-0008-0000-0800-00003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0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4835" y="386944"/>
              <a:ext cx="41451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43" descr="Allemagne">
              <a:extLst>
                <a:ext uri="{FF2B5EF4-FFF2-40B4-BE49-F238E27FC236}">
                  <a16:creationId xmlns:a16="http://schemas.microsoft.com/office/drawing/2014/main" id="{00000000-0008-0000-0800-00004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122">
              <a:extLst>
                <a:ext uri="{FF2B5EF4-FFF2-40B4-BE49-F238E27FC236}">
                  <a16:creationId xmlns:a16="http://schemas.microsoft.com/office/drawing/2014/main" id="{00000000-0008-0000-08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800-00004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312" descr="Monaco">
              <a:extLst>
                <a:ext uri="{FF2B5EF4-FFF2-40B4-BE49-F238E27FC236}">
                  <a16:creationId xmlns:a16="http://schemas.microsoft.com/office/drawing/2014/main" id="{00000000-0008-0000-08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3731" y="406774"/>
              <a:ext cx="420036" cy="28353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216" descr="Grèce">
              <a:extLst>
                <a:ext uri="{FF2B5EF4-FFF2-40B4-BE49-F238E27FC236}">
                  <a16:creationId xmlns:a16="http://schemas.microsoft.com/office/drawing/2014/main" id="{00000000-0008-0000-08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148" descr="Saint-Marin">
              <a:extLst>
                <a:ext uri="{FF2B5EF4-FFF2-40B4-BE49-F238E27FC236}">
                  <a16:creationId xmlns:a16="http://schemas.microsoft.com/office/drawing/2014/main" id="{00000000-0008-0000-08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Image 69" descr="Luxembourg">
              <a:extLst>
                <a:ext uri="{FF2B5EF4-FFF2-40B4-BE49-F238E27FC236}">
                  <a16:creationId xmlns:a16="http://schemas.microsoft.com/office/drawing/2014/main" id="{00000000-0008-0000-0800-000046000000}"/>
                </a:ext>
              </a:extLst>
            </xdr:cNvPr>
            <xdr:cNvPicPr/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1" name="Picture 147" descr="Vatican">
              <a:extLst>
                <a:ext uri="{FF2B5EF4-FFF2-40B4-BE49-F238E27FC236}">
                  <a16:creationId xmlns:a16="http://schemas.microsoft.com/office/drawing/2014/main" id="{00000000-0008-0000-0800-00004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8" name="Image 47">
            <a:extLst>
              <a:ext uri="{FF2B5EF4-FFF2-40B4-BE49-F238E27FC236}">
                <a16:creationId xmlns:a16="http://schemas.microsoft.com/office/drawing/2014/main" id="{00000000-0008-0000-0800-00003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5638" y="262102"/>
            <a:ext cx="257174" cy="19920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13</xdr:row>
      <xdr:rowOff>0</xdr:rowOff>
    </xdr:from>
    <xdr:to>
      <xdr:col>8</xdr:col>
      <xdr:colOff>356567</xdr:colOff>
      <xdr:row>13</xdr:row>
      <xdr:rowOff>217714</xdr:rowOff>
    </xdr:to>
    <xdr:pic>
      <xdr:nvPicPr>
        <xdr:cNvPr id="72" name="Picture 53" descr="europe">
          <a:extLst>
            <a:ext uri="{FF2B5EF4-FFF2-40B4-BE49-F238E27FC236}">
              <a16:creationId xmlns:a16="http://schemas.microsoft.com/office/drawing/2014/main" id="{00000000-0008-0000-08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13</xdr:row>
      <xdr:rowOff>0</xdr:rowOff>
    </xdr:from>
    <xdr:to>
      <xdr:col>10</xdr:col>
      <xdr:colOff>359970</xdr:colOff>
      <xdr:row>13</xdr:row>
      <xdr:rowOff>217714</xdr:rowOff>
    </xdr:to>
    <xdr:pic>
      <xdr:nvPicPr>
        <xdr:cNvPr id="73" name="Picture 53" descr="europe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3003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13</xdr:row>
      <xdr:rowOff>0</xdr:rowOff>
    </xdr:from>
    <xdr:to>
      <xdr:col>9</xdr:col>
      <xdr:colOff>356567</xdr:colOff>
      <xdr:row>13</xdr:row>
      <xdr:rowOff>217714</xdr:rowOff>
    </xdr:to>
    <xdr:pic>
      <xdr:nvPicPr>
        <xdr:cNvPr id="74" name="Picture 53" descr="europe">
          <a:extLst>
            <a:ext uri="{FF2B5EF4-FFF2-40B4-BE49-F238E27FC236}">
              <a16:creationId xmlns:a16="http://schemas.microsoft.com/office/drawing/2014/main" id="{00000000-0008-0000-08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87779</xdr:colOff>
      <xdr:row>15</xdr:row>
      <xdr:rowOff>57150</xdr:rowOff>
    </xdr:from>
    <xdr:to>
      <xdr:col>2</xdr:col>
      <xdr:colOff>854691</xdr:colOff>
      <xdr:row>16</xdr:row>
      <xdr:rowOff>609098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78404" y="3800475"/>
          <a:ext cx="766912" cy="761498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</xdr:row>
      <xdr:rowOff>38100</xdr:rowOff>
    </xdr:from>
    <xdr:to>
      <xdr:col>3</xdr:col>
      <xdr:colOff>853358</xdr:colOff>
      <xdr:row>8</xdr:row>
      <xdr:rowOff>615202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075" y="1466850"/>
          <a:ext cx="815258" cy="786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66674</xdr:colOff>
      <xdr:row>15</xdr:row>
      <xdr:rowOff>38099</xdr:rowOff>
    </xdr:from>
    <xdr:to>
      <xdr:col>3</xdr:col>
      <xdr:colOff>838200</xdr:colOff>
      <xdr:row>16</xdr:row>
      <xdr:rowOff>600075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49" y="3781424"/>
          <a:ext cx="771526" cy="771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FINLANDE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581024</xdr:colOff>
      <xdr:row>2</xdr:row>
      <xdr:rowOff>114300</xdr:rowOff>
    </xdr:from>
    <xdr:to>
      <xdr:col>3</xdr:col>
      <xdr:colOff>133349</xdr:colOff>
      <xdr:row>4</xdr:row>
      <xdr:rowOff>19050</xdr:rowOff>
    </xdr:to>
    <xdr:pic>
      <xdr:nvPicPr>
        <xdr:cNvPr id="107" name="Picture 125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28774" y="409575"/>
          <a:ext cx="4476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45108</xdr:colOff>
      <xdr:row>7</xdr:row>
      <xdr:rowOff>45309</xdr:rowOff>
    </xdr:from>
    <xdr:to>
      <xdr:col>3</xdr:col>
      <xdr:colOff>819150</xdr:colOff>
      <xdr:row>8</xdr:row>
      <xdr:rowOff>613256</xdr:rowOff>
    </xdr:to>
    <xdr:pic>
      <xdr:nvPicPr>
        <xdr:cNvPr id="114" name="Image 113" descr="2 Euros Commémorative Finlande 2006 Pièce - Romacoins"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8208" y="1474059"/>
          <a:ext cx="774042" cy="777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66637</xdr:colOff>
      <xdr:row>7</xdr:row>
      <xdr:rowOff>33101</xdr:rowOff>
    </xdr:from>
    <xdr:to>
      <xdr:col>5</xdr:col>
      <xdr:colOff>847725</xdr:colOff>
      <xdr:row>8</xdr:row>
      <xdr:rowOff>606171</xdr:rowOff>
    </xdr:to>
    <xdr:pic>
      <xdr:nvPicPr>
        <xdr:cNvPr id="116" name="Image 11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39813" y="1461851"/>
          <a:ext cx="781088" cy="782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43575</xdr:colOff>
      <xdr:row>7</xdr:row>
      <xdr:rowOff>14853</xdr:rowOff>
    </xdr:from>
    <xdr:to>
      <xdr:col>6</xdr:col>
      <xdr:colOff>847725</xdr:colOff>
      <xdr:row>8</xdr:row>
      <xdr:rowOff>605950</xdr:rowOff>
    </xdr:to>
    <xdr:pic>
      <xdr:nvPicPr>
        <xdr:cNvPr id="117" name="Image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72725" y="1443603"/>
          <a:ext cx="804150" cy="800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71803</xdr:colOff>
      <xdr:row>15</xdr:row>
      <xdr:rowOff>47448</xdr:rowOff>
    </xdr:from>
    <xdr:to>
      <xdr:col>4</xdr:col>
      <xdr:colOff>838201</xdr:colOff>
      <xdr:row>16</xdr:row>
      <xdr:rowOff>599660</xdr:rowOff>
    </xdr:to>
    <xdr:pic>
      <xdr:nvPicPr>
        <xdr:cNvPr id="128" name="Image 127">
          <a:extLst>
            <a:ext uri="{FF2B5EF4-FFF2-40B4-BE49-F238E27FC236}">
              <a16:creationId xmlns:a16="http://schemas.microsoft.com/office/drawing/2014/main" id="{00000000-0008-0000-09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253" y="3533598"/>
          <a:ext cx="766398" cy="761762"/>
        </a:xfrm>
        <a:prstGeom prst="rect">
          <a:avLst/>
        </a:prstGeom>
      </xdr:spPr>
    </xdr:pic>
    <xdr:clientData/>
  </xdr:twoCellAnchor>
  <xdr:twoCellAnchor editAs="oneCell">
    <xdr:from>
      <xdr:col>9</xdr:col>
      <xdr:colOff>52269</xdr:colOff>
      <xdr:row>15</xdr:row>
      <xdr:rowOff>47096</xdr:rowOff>
    </xdr:from>
    <xdr:to>
      <xdr:col>9</xdr:col>
      <xdr:colOff>828675</xdr:colOff>
      <xdr:row>16</xdr:row>
      <xdr:rowOff>615835</xdr:rowOff>
    </xdr:to>
    <xdr:pic>
      <xdr:nvPicPr>
        <xdr:cNvPr id="131" name="Image 130">
          <a:extLst>
            <a:ext uri="{FF2B5EF4-FFF2-40B4-BE49-F238E27FC236}">
              <a16:creationId xmlns:a16="http://schemas.microsoft.com/office/drawing/2014/main" id="{00000000-0008-0000-09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7469" y="3533246"/>
          <a:ext cx="776406" cy="778288"/>
        </a:xfrm>
        <a:prstGeom prst="rect">
          <a:avLst/>
        </a:prstGeom>
      </xdr:spPr>
    </xdr:pic>
    <xdr:clientData/>
  </xdr:twoCellAnchor>
  <xdr:twoCellAnchor>
    <xdr:from>
      <xdr:col>8</xdr:col>
      <xdr:colOff>55804</xdr:colOff>
      <xdr:row>15</xdr:row>
      <xdr:rowOff>23521</xdr:rowOff>
    </xdr:from>
    <xdr:to>
      <xdr:col>8</xdr:col>
      <xdr:colOff>828126</xdr:colOff>
      <xdr:row>16</xdr:row>
      <xdr:rowOff>606203</xdr:rowOff>
    </xdr:to>
    <xdr:pic>
      <xdr:nvPicPr>
        <xdr:cNvPr id="132" name="Image 131" descr="Finlande - 2 euro commémorative 2017 - Valeur des pièces de 2 euro">
          <a:extLst>
            <a:ext uri="{FF2B5EF4-FFF2-40B4-BE49-F238E27FC236}">
              <a16:creationId xmlns:a16="http://schemas.microsoft.com/office/drawing/2014/main" id="{00000000-0008-0000-09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1531" y="3712029"/>
          <a:ext cx="772322" cy="791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70938</xdr:colOff>
      <xdr:row>23</xdr:row>
      <xdr:rowOff>51888</xdr:rowOff>
    </xdr:from>
    <xdr:to>
      <xdr:col>2</xdr:col>
      <xdr:colOff>819150</xdr:colOff>
      <xdr:row>24</xdr:row>
      <xdr:rowOff>590550</xdr:rowOff>
    </xdr:to>
    <xdr:pic>
      <xdr:nvPicPr>
        <xdr:cNvPr id="137" name="Image 136">
          <a:extLst>
            <a:ext uri="{FF2B5EF4-FFF2-40B4-BE49-F238E27FC236}">
              <a16:creationId xmlns:a16="http://schemas.microsoft.com/office/drawing/2014/main" id="{00000000-0008-0000-09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688" y="5604963"/>
          <a:ext cx="748212" cy="748212"/>
        </a:xfrm>
        <a:prstGeom prst="rect">
          <a:avLst/>
        </a:prstGeom>
      </xdr:spPr>
    </xdr:pic>
    <xdr:clientData/>
  </xdr:twoCellAnchor>
  <xdr:twoCellAnchor editAs="oneCell">
    <xdr:from>
      <xdr:col>4</xdr:col>
      <xdr:colOff>71639</xdr:colOff>
      <xdr:row>23</xdr:row>
      <xdr:rowOff>30777</xdr:rowOff>
    </xdr:from>
    <xdr:to>
      <xdr:col>4</xdr:col>
      <xdr:colOff>847725</xdr:colOff>
      <xdr:row>24</xdr:row>
      <xdr:rowOff>597311</xdr:rowOff>
    </xdr:to>
    <xdr:pic>
      <xdr:nvPicPr>
        <xdr:cNvPr id="139" name="Image 138" descr="2 Euro Finlande 2020 - 100 ans de de la naissance de Väinö Linna - Le  Comptoir de l'Euro">
          <a:extLst>
            <a:ext uri="{FF2B5EF4-FFF2-40B4-BE49-F238E27FC236}">
              <a16:creationId xmlns:a16="http://schemas.microsoft.com/office/drawing/2014/main" id="{00000000-0008-0000-09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0089" y="5583852"/>
          <a:ext cx="776086" cy="776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56923</xdr:colOff>
      <xdr:row>23</xdr:row>
      <xdr:rowOff>47625</xdr:rowOff>
    </xdr:from>
    <xdr:ext cx="768452" cy="772138"/>
    <xdr:pic>
      <xdr:nvPicPr>
        <xdr:cNvPr id="142" name="Image 141" descr="2 € euro commémorative 2022 Finlande pour les 100 ans du ballet finlandais">
          <a:extLst>
            <a:ext uri="{FF2B5EF4-FFF2-40B4-BE49-F238E27FC236}">
              <a16:creationId xmlns:a16="http://schemas.microsoft.com/office/drawing/2014/main" id="{00000000-0008-0000-09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423" y="5600700"/>
          <a:ext cx="768452" cy="772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47626</xdr:colOff>
      <xdr:row>7</xdr:row>
      <xdr:rowOff>38100</xdr:rowOff>
    </xdr:from>
    <xdr:to>
      <xdr:col>1</xdr:col>
      <xdr:colOff>820724</xdr:colOff>
      <xdr:row>8</xdr:row>
      <xdr:rowOff>601647</xdr:rowOff>
    </xdr:to>
    <xdr:pic>
      <xdr:nvPicPr>
        <xdr:cNvPr id="196" name="Image 195" descr="2004-finlande.jpg">
          <a:extLst>
            <a:ext uri="{FF2B5EF4-FFF2-40B4-BE49-F238E27FC236}">
              <a16:creationId xmlns:a16="http://schemas.microsoft.com/office/drawing/2014/main" id="{00000000-0008-0000-09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00026" y="1466850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</xdr:colOff>
      <xdr:row>7</xdr:row>
      <xdr:rowOff>28575</xdr:rowOff>
    </xdr:from>
    <xdr:to>
      <xdr:col>2</xdr:col>
      <xdr:colOff>849301</xdr:colOff>
      <xdr:row>8</xdr:row>
      <xdr:rowOff>611176</xdr:rowOff>
    </xdr:to>
    <xdr:pic>
      <xdr:nvPicPr>
        <xdr:cNvPr id="197" name="Image 196" descr="2005-finlande.jpg">
          <a:extLst>
            <a:ext uri="{FF2B5EF4-FFF2-40B4-BE49-F238E27FC236}">
              <a16:creationId xmlns:a16="http://schemas.microsoft.com/office/drawing/2014/main" id="{00000000-0008-0000-09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4899" y="1457325"/>
          <a:ext cx="792152" cy="792152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7</xdr:row>
      <xdr:rowOff>28575</xdr:rowOff>
    </xdr:from>
    <xdr:to>
      <xdr:col>4</xdr:col>
      <xdr:colOff>849300</xdr:colOff>
      <xdr:row>8</xdr:row>
      <xdr:rowOff>611174</xdr:rowOff>
    </xdr:to>
    <xdr:pic>
      <xdr:nvPicPr>
        <xdr:cNvPr id="198" name="Image 197" descr="2007-finlande.jpg">
          <a:extLst>
            <a:ext uri="{FF2B5EF4-FFF2-40B4-BE49-F238E27FC236}">
              <a16:creationId xmlns:a16="http://schemas.microsoft.com/office/drawing/2014/main" id="{00000000-0008-0000-09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895600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7</xdr:col>
      <xdr:colOff>60863</xdr:colOff>
      <xdr:row>7</xdr:row>
      <xdr:rowOff>22776</xdr:rowOff>
    </xdr:from>
    <xdr:to>
      <xdr:col>7</xdr:col>
      <xdr:colOff>845587</xdr:colOff>
      <xdr:row>8</xdr:row>
      <xdr:rowOff>597924</xdr:rowOff>
    </xdr:to>
    <xdr:pic>
      <xdr:nvPicPr>
        <xdr:cNvPr id="199" name="Image 198" descr="2010-finlande.jpg">
          <a:extLst>
            <a:ext uri="{FF2B5EF4-FFF2-40B4-BE49-F238E27FC236}">
              <a16:creationId xmlns:a16="http://schemas.microsoft.com/office/drawing/2014/main" id="{00000000-0008-0000-09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722406" y="1451526"/>
          <a:ext cx="784724" cy="784116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7</xdr:row>
      <xdr:rowOff>57150</xdr:rowOff>
    </xdr:from>
    <xdr:to>
      <xdr:col>8</xdr:col>
      <xdr:colOff>830248</xdr:colOff>
      <xdr:row>8</xdr:row>
      <xdr:rowOff>601647</xdr:rowOff>
    </xdr:to>
    <xdr:pic>
      <xdr:nvPicPr>
        <xdr:cNvPr id="200" name="Image 199" descr="2011-finlande.jpg">
          <a:extLst>
            <a:ext uri="{FF2B5EF4-FFF2-40B4-BE49-F238E27FC236}">
              <a16:creationId xmlns:a16="http://schemas.microsoft.com/office/drawing/2014/main" id="{00000000-0008-0000-09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496050" y="1485900"/>
          <a:ext cx="754048" cy="754048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7</xdr:row>
      <xdr:rowOff>28575</xdr:rowOff>
    </xdr:from>
    <xdr:to>
      <xdr:col>9</xdr:col>
      <xdr:colOff>858825</xdr:colOff>
      <xdr:row>8</xdr:row>
      <xdr:rowOff>611174</xdr:rowOff>
    </xdr:to>
    <xdr:pic>
      <xdr:nvPicPr>
        <xdr:cNvPr id="201" name="Image 200" descr="2012-finlande.jpg">
          <a:extLst>
            <a:ext uri="{FF2B5EF4-FFF2-40B4-BE49-F238E27FC236}">
              <a16:creationId xmlns:a16="http://schemas.microsoft.com/office/drawing/2014/main" id="{00000000-0008-0000-09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381875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10</xdr:col>
      <xdr:colOff>77773</xdr:colOff>
      <xdr:row>7</xdr:row>
      <xdr:rowOff>30149</xdr:rowOff>
    </xdr:from>
    <xdr:to>
      <xdr:col>10</xdr:col>
      <xdr:colOff>847725</xdr:colOff>
      <xdr:row>8</xdr:row>
      <xdr:rowOff>590550</xdr:rowOff>
    </xdr:to>
    <xdr:pic>
      <xdr:nvPicPr>
        <xdr:cNvPr id="202" name="Image 201" descr="2013-finlande.jpg">
          <a:extLst>
            <a:ext uri="{FF2B5EF4-FFF2-40B4-BE49-F238E27FC236}">
              <a16:creationId xmlns:a16="http://schemas.microsoft.com/office/drawing/2014/main" id="{00000000-0008-0000-09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288323" y="1458899"/>
          <a:ext cx="769952" cy="76995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15</xdr:row>
      <xdr:rowOff>38100</xdr:rowOff>
    </xdr:from>
    <xdr:to>
      <xdr:col>1</xdr:col>
      <xdr:colOff>830250</xdr:colOff>
      <xdr:row>16</xdr:row>
      <xdr:rowOff>601651</xdr:rowOff>
    </xdr:to>
    <xdr:pic>
      <xdr:nvPicPr>
        <xdr:cNvPr id="203" name="Image 202" descr="2013-finlande2.jpg">
          <a:extLst>
            <a:ext uri="{FF2B5EF4-FFF2-40B4-BE49-F238E27FC236}">
              <a16:creationId xmlns:a16="http://schemas.microsoft.com/office/drawing/2014/main" id="{00000000-0008-0000-09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09550" y="35242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15</xdr:row>
      <xdr:rowOff>19050</xdr:rowOff>
    </xdr:from>
    <xdr:to>
      <xdr:col>2</xdr:col>
      <xdr:colOff>855306</xdr:colOff>
      <xdr:row>16</xdr:row>
      <xdr:rowOff>601651</xdr:rowOff>
    </xdr:to>
    <xdr:pic>
      <xdr:nvPicPr>
        <xdr:cNvPr id="204" name="Image 203" descr="2014-finlande1.jpg">
          <a:extLst>
            <a:ext uri="{FF2B5EF4-FFF2-40B4-BE49-F238E27FC236}">
              <a16:creationId xmlns:a16="http://schemas.microsoft.com/office/drawing/2014/main" id="{00000000-0008-0000-09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66825" y="3707558"/>
          <a:ext cx="779106" cy="791567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15</xdr:row>
      <xdr:rowOff>38100</xdr:rowOff>
    </xdr:from>
    <xdr:to>
      <xdr:col>3</xdr:col>
      <xdr:colOff>820725</xdr:colOff>
      <xdr:row>16</xdr:row>
      <xdr:rowOff>601651</xdr:rowOff>
    </xdr:to>
    <xdr:pic>
      <xdr:nvPicPr>
        <xdr:cNvPr id="205" name="Image 204" descr="2014-finlande2.jpg">
          <a:extLst>
            <a:ext uri="{FF2B5EF4-FFF2-40B4-BE49-F238E27FC236}">
              <a16:creationId xmlns:a16="http://schemas.microsoft.com/office/drawing/2014/main" id="{00000000-0008-0000-09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990725" y="35242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15</xdr:row>
      <xdr:rowOff>38100</xdr:rowOff>
    </xdr:from>
    <xdr:to>
      <xdr:col>5</xdr:col>
      <xdr:colOff>849302</xdr:colOff>
      <xdr:row>16</xdr:row>
      <xdr:rowOff>601653</xdr:rowOff>
    </xdr:to>
    <xdr:pic>
      <xdr:nvPicPr>
        <xdr:cNvPr id="206" name="Image 205" descr="2015-finlande2.jpg">
          <a:extLst>
            <a:ext uri="{FF2B5EF4-FFF2-40B4-BE49-F238E27FC236}">
              <a16:creationId xmlns:a16="http://schemas.microsoft.com/office/drawing/2014/main" id="{00000000-0008-0000-09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810000" y="3524250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6</xdr:col>
      <xdr:colOff>64946</xdr:colOff>
      <xdr:row>15</xdr:row>
      <xdr:rowOff>31914</xdr:rowOff>
    </xdr:from>
    <xdr:to>
      <xdr:col>6</xdr:col>
      <xdr:colOff>850446</xdr:colOff>
      <xdr:row>16</xdr:row>
      <xdr:rowOff>607838</xdr:rowOff>
    </xdr:to>
    <xdr:pic>
      <xdr:nvPicPr>
        <xdr:cNvPr id="207" name="Image 206" descr="2016-finlande1.jpg">
          <a:extLst>
            <a:ext uri="{FF2B5EF4-FFF2-40B4-BE49-F238E27FC236}">
              <a16:creationId xmlns:a16="http://schemas.microsoft.com/office/drawing/2014/main" id="{00000000-0008-0000-09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832306" y="3720422"/>
          <a:ext cx="785500" cy="784890"/>
        </a:xfrm>
        <a:prstGeom prst="rect">
          <a:avLst/>
        </a:prstGeom>
      </xdr:spPr>
    </xdr:pic>
    <xdr:clientData/>
  </xdr:twoCellAnchor>
  <xdr:twoCellAnchor editAs="oneCell">
    <xdr:from>
      <xdr:col>1</xdr:col>
      <xdr:colOff>83442</xdr:colOff>
      <xdr:row>23</xdr:row>
      <xdr:rowOff>35944</xdr:rowOff>
    </xdr:from>
    <xdr:to>
      <xdr:col>1</xdr:col>
      <xdr:colOff>858952</xdr:colOff>
      <xdr:row>24</xdr:row>
      <xdr:rowOff>601649</xdr:rowOff>
    </xdr:to>
    <xdr:pic>
      <xdr:nvPicPr>
        <xdr:cNvPr id="208" name="Image 207" descr="2018-finlande2.jpg">
          <a:extLst>
            <a:ext uri="{FF2B5EF4-FFF2-40B4-BE49-F238E27FC236}">
              <a16:creationId xmlns:a16="http://schemas.microsoft.com/office/drawing/2014/main" id="{00000000-0008-0000-09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79975" y="6029505"/>
          <a:ext cx="775510" cy="77238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23</xdr:row>
      <xdr:rowOff>47625</xdr:rowOff>
    </xdr:from>
    <xdr:to>
      <xdr:col>3</xdr:col>
      <xdr:colOff>820725</xdr:colOff>
      <xdr:row>24</xdr:row>
      <xdr:rowOff>592125</xdr:rowOff>
    </xdr:to>
    <xdr:pic>
      <xdr:nvPicPr>
        <xdr:cNvPr id="209" name="Image 208" descr="2020-finlande1.jpg">
          <a:extLst>
            <a:ext uri="{FF2B5EF4-FFF2-40B4-BE49-F238E27FC236}">
              <a16:creationId xmlns:a16="http://schemas.microsoft.com/office/drawing/2014/main" id="{00000000-0008-0000-09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009775" y="5600700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5</xdr:col>
      <xdr:colOff>49200</xdr:colOff>
      <xdr:row>23</xdr:row>
      <xdr:rowOff>30150</xdr:rowOff>
    </xdr:from>
    <xdr:to>
      <xdr:col>5</xdr:col>
      <xdr:colOff>838200</xdr:colOff>
      <xdr:row>24</xdr:row>
      <xdr:rowOff>609600</xdr:rowOff>
    </xdr:to>
    <xdr:pic>
      <xdr:nvPicPr>
        <xdr:cNvPr id="210" name="Image 209" descr="2021-finlande1.jpg">
          <a:extLst>
            <a:ext uri="{FF2B5EF4-FFF2-40B4-BE49-F238E27FC236}">
              <a16:creationId xmlns:a16="http://schemas.microsoft.com/office/drawing/2014/main" id="{00000000-0008-0000-09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783000" y="5583225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76193</xdr:colOff>
      <xdr:row>23</xdr:row>
      <xdr:rowOff>30192</xdr:rowOff>
    </xdr:from>
    <xdr:to>
      <xdr:col>6</xdr:col>
      <xdr:colOff>849299</xdr:colOff>
      <xdr:row>24</xdr:row>
      <xdr:rowOff>593742</xdr:rowOff>
    </xdr:to>
    <xdr:pic>
      <xdr:nvPicPr>
        <xdr:cNvPr id="211" name="Image 210" descr="2021-finlande2.jpg">
          <a:extLst>
            <a:ext uri="{FF2B5EF4-FFF2-40B4-BE49-F238E27FC236}">
              <a16:creationId xmlns:a16="http://schemas.microsoft.com/office/drawing/2014/main" id="{00000000-0008-0000-09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4865651" y="6023753"/>
          <a:ext cx="773106" cy="770225"/>
        </a:xfrm>
        <a:prstGeom prst="rect">
          <a:avLst/>
        </a:prstGeom>
      </xdr:spPr>
    </xdr:pic>
    <xdr:clientData/>
  </xdr:twoCellAnchor>
  <xdr:twoCellAnchor editAs="oneCell">
    <xdr:from>
      <xdr:col>7</xdr:col>
      <xdr:colOff>76199</xdr:colOff>
      <xdr:row>15</xdr:row>
      <xdr:rowOff>47625</xdr:rowOff>
    </xdr:from>
    <xdr:to>
      <xdr:col>7</xdr:col>
      <xdr:colOff>849301</xdr:colOff>
      <xdr:row>16</xdr:row>
      <xdr:rowOff>611178</xdr:rowOff>
    </xdr:to>
    <xdr:pic>
      <xdr:nvPicPr>
        <xdr:cNvPr id="212" name="Image 211" descr="2016-finlande2.jpg">
          <a:extLst>
            <a:ext uri="{FF2B5EF4-FFF2-40B4-BE49-F238E27FC236}">
              <a16:creationId xmlns:a16="http://schemas.microsoft.com/office/drawing/2014/main" id="{00000000-0008-0000-09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600699" y="3533775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10</xdr:col>
      <xdr:colOff>63000</xdr:colOff>
      <xdr:row>15</xdr:row>
      <xdr:rowOff>49199</xdr:rowOff>
    </xdr:from>
    <xdr:to>
      <xdr:col>10</xdr:col>
      <xdr:colOff>832952</xdr:colOff>
      <xdr:row>16</xdr:row>
      <xdr:rowOff>609602</xdr:rowOff>
    </xdr:to>
    <xdr:pic>
      <xdr:nvPicPr>
        <xdr:cNvPr id="213" name="Image 212" descr="2018-finlande1.jpg">
          <a:extLst>
            <a:ext uri="{FF2B5EF4-FFF2-40B4-BE49-F238E27FC236}">
              <a16:creationId xmlns:a16="http://schemas.microsoft.com/office/drawing/2014/main" id="{00000000-0008-0000-09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8407094" y="3737707"/>
          <a:ext cx="769952" cy="769369"/>
        </a:xfrm>
        <a:prstGeom prst="rect">
          <a:avLst/>
        </a:prstGeom>
      </xdr:spPr>
    </xdr:pic>
    <xdr:clientData/>
  </xdr:twoCellAnchor>
  <xdr:twoCellAnchor editAs="oneCell">
    <xdr:from>
      <xdr:col>10</xdr:col>
      <xdr:colOff>55982</xdr:colOff>
      <xdr:row>31</xdr:row>
      <xdr:rowOff>26553</xdr:rowOff>
    </xdr:from>
    <xdr:to>
      <xdr:col>10</xdr:col>
      <xdr:colOff>838200</xdr:colOff>
      <xdr:row>32</xdr:row>
      <xdr:rowOff>612907</xdr:rowOff>
    </xdr:to>
    <xdr:pic>
      <xdr:nvPicPr>
        <xdr:cNvPr id="220" name="Image 219">
          <a:extLst>
            <a:ext uri="{FF2B5EF4-FFF2-40B4-BE49-F238E27FC236}">
              <a16:creationId xmlns:a16="http://schemas.microsoft.com/office/drawing/2014/main" id="{00000000-0008-0000-09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6532" y="7665603"/>
          <a:ext cx="782218" cy="795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59872</xdr:colOff>
      <xdr:row>31</xdr:row>
      <xdr:rowOff>35397</xdr:rowOff>
    </xdr:from>
    <xdr:to>
      <xdr:col>9</xdr:col>
      <xdr:colOff>845586</xdr:colOff>
      <xdr:row>32</xdr:row>
      <xdr:rowOff>611528</xdr:rowOff>
    </xdr:to>
    <xdr:pic>
      <xdr:nvPicPr>
        <xdr:cNvPr id="221" name="Image 220" descr="2 Euros Finlande 2015 30 Ans Drapeau Europe Unc - Romacoins">
          <a:extLst>
            <a:ext uri="{FF2B5EF4-FFF2-40B4-BE49-F238E27FC236}">
              <a16:creationId xmlns:a16="http://schemas.microsoft.com/office/drawing/2014/main" id="{00000000-0008-0000-09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9783" y="8243420"/>
          <a:ext cx="785714" cy="7850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65844</xdr:colOff>
      <xdr:row>31</xdr:row>
      <xdr:rowOff>29158</xdr:rowOff>
    </xdr:from>
    <xdr:to>
      <xdr:col>8</xdr:col>
      <xdr:colOff>838760</xdr:colOff>
      <xdr:row>32</xdr:row>
      <xdr:rowOff>598445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21571" y="8237181"/>
          <a:ext cx="772916" cy="778254"/>
        </a:xfrm>
        <a:prstGeom prst="rect">
          <a:avLst/>
        </a:prstGeom>
      </xdr:spPr>
    </xdr:pic>
    <xdr:clientData/>
  </xdr:twoCellAnchor>
  <xdr:twoCellAnchor editAs="oneCell">
    <xdr:from>
      <xdr:col>7</xdr:col>
      <xdr:colOff>47236</xdr:colOff>
      <xdr:row>31</xdr:row>
      <xdr:rowOff>28575</xdr:rowOff>
    </xdr:from>
    <xdr:to>
      <xdr:col>7</xdr:col>
      <xdr:colOff>828286</xdr:colOff>
      <xdr:row>32</xdr:row>
      <xdr:rowOff>600075</xdr:rowOff>
    </xdr:to>
    <xdr:pic>
      <xdr:nvPicPr>
        <xdr:cNvPr id="222" name="Image 221" descr="2 Euros Commémorative Finlande 2009 Emu - Romacoins">
          <a:extLst>
            <a:ext uri="{FF2B5EF4-FFF2-40B4-BE49-F238E27FC236}">
              <a16:creationId xmlns:a16="http://schemas.microsoft.com/office/drawing/2014/main" id="{00000000-0008-0000-09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8779" y="8236598"/>
          <a:ext cx="781050" cy="7804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68613</xdr:colOff>
      <xdr:row>31</xdr:row>
      <xdr:rowOff>28575</xdr:rowOff>
    </xdr:from>
    <xdr:to>
      <xdr:col>6</xdr:col>
      <xdr:colOff>835785</xdr:colOff>
      <xdr:row>32</xdr:row>
      <xdr:rowOff>599589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97763" y="7667625"/>
          <a:ext cx="767172" cy="780564"/>
        </a:xfrm>
        <a:prstGeom prst="rect">
          <a:avLst/>
        </a:prstGeom>
      </xdr:spPr>
    </xdr:pic>
    <xdr:clientData/>
  </xdr:twoCellAnchor>
  <xdr:twoCellAnchor editAs="oneCell">
    <xdr:from>
      <xdr:col>12</xdr:col>
      <xdr:colOff>57150</xdr:colOff>
      <xdr:row>0</xdr:row>
      <xdr:rowOff>3602</xdr:rowOff>
    </xdr:from>
    <xdr:to>
      <xdr:col>12</xdr:col>
      <xdr:colOff>779408</xdr:colOff>
      <xdr:row>3</xdr:row>
      <xdr:rowOff>171984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402055" y="3602"/>
          <a:ext cx="722258" cy="704664"/>
        </a:xfrm>
        <a:prstGeom prst="rect">
          <a:avLst/>
        </a:prstGeom>
      </xdr:spPr>
    </xdr:pic>
    <xdr:clientData/>
  </xdr:twoCellAnchor>
  <xdr:twoCellAnchor>
    <xdr:from>
      <xdr:col>5</xdr:col>
      <xdr:colOff>892468</xdr:colOff>
      <xdr:row>0</xdr:row>
      <xdr:rowOff>3436</xdr:rowOff>
    </xdr:from>
    <xdr:to>
      <xdr:col>10</xdr:col>
      <xdr:colOff>473480</xdr:colOff>
      <xdr:row>2</xdr:row>
      <xdr:rowOff>92047</xdr:rowOff>
    </xdr:to>
    <xdr:grpSp>
      <xdr:nvGrpSpPr>
        <xdr:cNvPr id="62" name="Groupe 61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GrpSpPr/>
      </xdr:nvGrpSpPr>
      <xdr:grpSpPr>
        <a:xfrm>
          <a:off x="4783341" y="3436"/>
          <a:ext cx="4073936" cy="430073"/>
          <a:chOff x="4905375" y="40970"/>
          <a:chExt cx="4058882" cy="431924"/>
        </a:xfrm>
      </xdr:grpSpPr>
      <xdr:grpSp>
        <xdr:nvGrpSpPr>
          <xdr:cNvPr id="63" name="Groupe 62">
            <a:extLst>
              <a:ext uri="{FF2B5EF4-FFF2-40B4-BE49-F238E27FC236}">
                <a16:creationId xmlns:a16="http://schemas.microsoft.com/office/drawing/2014/main" id="{00000000-0008-0000-0900-00003F000000}"/>
              </a:ext>
            </a:extLst>
          </xdr:cNvPr>
          <xdr:cNvGrpSpPr/>
        </xdr:nvGrpSpPr>
        <xdr:grpSpPr>
          <a:xfrm>
            <a:off x="4905375" y="40970"/>
            <a:ext cx="4058882" cy="431924"/>
            <a:chOff x="4474830" y="60231"/>
            <a:chExt cx="6074261" cy="632124"/>
          </a:xfrm>
        </xdr:grpSpPr>
        <xdr:pic>
          <xdr:nvPicPr>
            <xdr:cNvPr id="65" name="Picture 12" descr="Irlande">
              <a:extLst>
                <a:ext uri="{FF2B5EF4-FFF2-40B4-BE49-F238E27FC236}">
                  <a16:creationId xmlns:a16="http://schemas.microsoft.com/office/drawing/2014/main" id="{00000000-0008-0000-09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41" descr="Chypre">
              <a:extLst>
                <a:ext uri="{FF2B5EF4-FFF2-40B4-BE49-F238E27FC236}">
                  <a16:creationId xmlns:a16="http://schemas.microsoft.com/office/drawing/2014/main" id="{00000000-0008-0000-09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8" y="78593"/>
              <a:ext cx="414514" cy="28057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136" descr="France">
              <a:extLst>
                <a:ext uri="{FF2B5EF4-FFF2-40B4-BE49-F238E27FC236}">
                  <a16:creationId xmlns:a16="http://schemas.microsoft.com/office/drawing/2014/main" id="{00000000-0008-0000-09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7392" y="84606"/>
              <a:ext cx="440971" cy="26458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39" descr="Espagne">
              <a:extLst>
                <a:ext uri="{FF2B5EF4-FFF2-40B4-BE49-F238E27FC236}">
                  <a16:creationId xmlns:a16="http://schemas.microsoft.com/office/drawing/2014/main" id="{00000000-0008-0000-09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219" descr="Malte">
              <a:extLst>
                <a:ext uri="{FF2B5EF4-FFF2-40B4-BE49-F238E27FC236}">
                  <a16:creationId xmlns:a16="http://schemas.microsoft.com/office/drawing/2014/main" id="{00000000-0008-0000-09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Picture 9" descr="Lituanie">
              <a:extLst>
                <a:ext uri="{FF2B5EF4-FFF2-40B4-BE49-F238E27FC236}">
                  <a16:creationId xmlns:a16="http://schemas.microsoft.com/office/drawing/2014/main" id="{00000000-0008-0000-09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Picture 125">
              <a:extLst>
                <a:ext uri="{FF2B5EF4-FFF2-40B4-BE49-F238E27FC236}">
                  <a16:creationId xmlns:a16="http://schemas.microsoft.com/office/drawing/2014/main" id="{00000000-0008-0000-0900-00004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78593"/>
              <a:ext cx="458611" cy="29226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2" name="Picture 130">
              <a:extLst>
                <a:ext uri="{FF2B5EF4-FFF2-40B4-BE49-F238E27FC236}">
                  <a16:creationId xmlns:a16="http://schemas.microsoft.com/office/drawing/2014/main" id="{00000000-0008-0000-0900-00004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Image 72">
              <a:extLst>
                <a:ext uri="{FF2B5EF4-FFF2-40B4-BE49-F238E27FC236}">
                  <a16:creationId xmlns:a16="http://schemas.microsoft.com/office/drawing/2014/main" id="{00000000-0008-0000-0900-00004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4" name="Picture 159" descr="Pays-bas">
              <a:extLst>
                <a:ext uri="{FF2B5EF4-FFF2-40B4-BE49-F238E27FC236}">
                  <a16:creationId xmlns:a16="http://schemas.microsoft.com/office/drawing/2014/main" id="{00000000-0008-0000-0900-00004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Image 74">
              <a:extLst>
                <a:ext uri="{FF2B5EF4-FFF2-40B4-BE49-F238E27FC236}">
                  <a16:creationId xmlns:a16="http://schemas.microsoft.com/office/drawing/2014/main" id="{00000000-0008-0000-0900-00004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6" name="Picture 158" descr="Estonie">
              <a:extLst>
                <a:ext uri="{FF2B5EF4-FFF2-40B4-BE49-F238E27FC236}">
                  <a16:creationId xmlns:a16="http://schemas.microsoft.com/office/drawing/2014/main" id="{00000000-0008-0000-09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16" descr="Autriche">
              <a:extLst>
                <a:ext uri="{FF2B5EF4-FFF2-40B4-BE49-F238E27FC236}">
                  <a16:creationId xmlns:a16="http://schemas.microsoft.com/office/drawing/2014/main" id="{00000000-0008-0000-0900-00004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Picture 146">
              <a:extLst>
                <a:ext uri="{FF2B5EF4-FFF2-40B4-BE49-F238E27FC236}">
                  <a16:creationId xmlns:a16="http://schemas.microsoft.com/office/drawing/2014/main" id="{00000000-0008-0000-0900-00004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138">
              <a:extLst>
                <a:ext uri="{FF2B5EF4-FFF2-40B4-BE49-F238E27FC236}">
                  <a16:creationId xmlns:a16="http://schemas.microsoft.com/office/drawing/2014/main" id="{00000000-0008-0000-0900-00004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8432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143" descr="Allemagne">
              <a:extLst>
                <a:ext uri="{FF2B5EF4-FFF2-40B4-BE49-F238E27FC236}">
                  <a16:creationId xmlns:a16="http://schemas.microsoft.com/office/drawing/2014/main" id="{00000000-0008-0000-0900-00005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22">
              <a:extLst>
                <a:ext uri="{FF2B5EF4-FFF2-40B4-BE49-F238E27FC236}">
                  <a16:creationId xmlns:a16="http://schemas.microsoft.com/office/drawing/2014/main" id="{00000000-0008-0000-0900-00005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900-00005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3" name="Picture 312" descr="Monaco">
              <a:extLst>
                <a:ext uri="{FF2B5EF4-FFF2-40B4-BE49-F238E27FC236}">
                  <a16:creationId xmlns:a16="http://schemas.microsoft.com/office/drawing/2014/main" id="{00000000-0008-0000-09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9255" y="406774"/>
              <a:ext cx="418787" cy="28558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4" name="Picture 216" descr="Grèce">
              <a:extLst>
                <a:ext uri="{FF2B5EF4-FFF2-40B4-BE49-F238E27FC236}">
                  <a16:creationId xmlns:a16="http://schemas.microsoft.com/office/drawing/2014/main" id="{00000000-0008-0000-0900-00005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5" name="Picture 148" descr="Saint-Marin">
              <a:extLst>
                <a:ext uri="{FF2B5EF4-FFF2-40B4-BE49-F238E27FC236}">
                  <a16:creationId xmlns:a16="http://schemas.microsoft.com/office/drawing/2014/main" id="{00000000-0008-0000-0900-00005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Image 85" descr="Luxembourg">
              <a:extLst>
                <a:ext uri="{FF2B5EF4-FFF2-40B4-BE49-F238E27FC236}">
                  <a16:creationId xmlns:a16="http://schemas.microsoft.com/office/drawing/2014/main" id="{00000000-0008-0000-0900-000056000000}"/>
                </a:ext>
              </a:extLst>
            </xdr:cNvPr>
            <xdr:cNvPicPr/>
          </xdr:nvPicPr>
          <xdr:blipFill>
            <a:blip xmlns:r="http://schemas.openxmlformats.org/officeDocument/2006/relationships" r:embed="rId5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7" name="Picture 147" descr="Vatican">
              <a:extLst>
                <a:ext uri="{FF2B5EF4-FFF2-40B4-BE49-F238E27FC236}">
                  <a16:creationId xmlns:a16="http://schemas.microsoft.com/office/drawing/2014/main" id="{00000000-0008-0000-0900-00005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64" name="Image 63">
            <a:extLst>
              <a:ext uri="{FF2B5EF4-FFF2-40B4-BE49-F238E27FC236}">
                <a16:creationId xmlns:a16="http://schemas.microsoft.com/office/drawing/2014/main" id="{00000000-0008-0000-0900-00004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3859" y="262102"/>
            <a:ext cx="257174" cy="19881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29</xdr:row>
      <xdr:rowOff>0</xdr:rowOff>
    </xdr:from>
    <xdr:to>
      <xdr:col>8</xdr:col>
      <xdr:colOff>356567</xdr:colOff>
      <xdr:row>30</xdr:row>
      <xdr:rowOff>1</xdr:rowOff>
    </xdr:to>
    <xdr:pic>
      <xdr:nvPicPr>
        <xdr:cNvPr id="89" name="Picture 53" descr="europe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4957</xdr:colOff>
      <xdr:row>29</xdr:row>
      <xdr:rowOff>4471</xdr:rowOff>
    </xdr:from>
    <xdr:to>
      <xdr:col>6</xdr:col>
      <xdr:colOff>362885</xdr:colOff>
      <xdr:row>30</xdr:row>
      <xdr:rowOff>4472</xdr:rowOff>
    </xdr:to>
    <xdr:pic>
      <xdr:nvPicPr>
        <xdr:cNvPr id="90" name="Picture 53" descr="europe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317" y="7536997"/>
          <a:ext cx="357928" cy="218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7</xdr:col>
      <xdr:colOff>356567</xdr:colOff>
      <xdr:row>30</xdr:row>
      <xdr:rowOff>1</xdr:rowOff>
    </xdr:to>
    <xdr:pic>
      <xdr:nvPicPr>
        <xdr:cNvPr id="91" name="Picture 53" descr="europe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29</xdr:row>
      <xdr:rowOff>0</xdr:rowOff>
    </xdr:from>
    <xdr:to>
      <xdr:col>10</xdr:col>
      <xdr:colOff>359970</xdr:colOff>
      <xdr:row>30</xdr:row>
      <xdr:rowOff>1</xdr:rowOff>
    </xdr:to>
    <xdr:pic>
      <xdr:nvPicPr>
        <xdr:cNvPr id="92" name="Picture 53" descr="europe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7200" y="7575071"/>
          <a:ext cx="356567" cy="215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29</xdr:row>
      <xdr:rowOff>0</xdr:rowOff>
    </xdr:from>
    <xdr:to>
      <xdr:col>9</xdr:col>
      <xdr:colOff>356567</xdr:colOff>
      <xdr:row>30</xdr:row>
      <xdr:rowOff>1</xdr:rowOff>
    </xdr:to>
    <xdr:pic>
      <xdr:nvPicPr>
        <xdr:cNvPr id="93" name="Picture 53" descr="europe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44930</xdr:colOff>
      <xdr:row>23</xdr:row>
      <xdr:rowOff>26630</xdr:rowOff>
    </xdr:from>
    <xdr:to>
      <xdr:col>8</xdr:col>
      <xdr:colOff>853656</xdr:colOff>
      <xdr:row>24</xdr:row>
      <xdr:rowOff>598587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631557" y="6002220"/>
          <a:ext cx="808726" cy="778632"/>
        </a:xfrm>
        <a:prstGeom prst="rect">
          <a:avLst/>
        </a:prstGeom>
      </xdr:spPr>
    </xdr:pic>
    <xdr:clientData/>
  </xdr:twoCellAnchor>
  <xdr:twoCellAnchor editAs="oneCell">
    <xdr:from>
      <xdr:col>10</xdr:col>
      <xdr:colOff>71887</xdr:colOff>
      <xdr:row>23</xdr:row>
      <xdr:rowOff>44929</xdr:rowOff>
    </xdr:from>
    <xdr:to>
      <xdr:col>10</xdr:col>
      <xdr:colOff>844131</xdr:colOff>
      <xdr:row>24</xdr:row>
      <xdr:rowOff>608480</xdr:rowOff>
    </xdr:to>
    <xdr:pic>
      <xdr:nvPicPr>
        <xdr:cNvPr id="8" name="Image 7" descr="2 € euro commémorative 2023 Finlande pour commémorer les services sociaux et de santé garants du bien-être public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5684" y="6038490"/>
          <a:ext cx="772244" cy="770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37237</xdr:colOff>
      <xdr:row>23</xdr:row>
      <xdr:rowOff>17972</xdr:rowOff>
    </xdr:from>
    <xdr:to>
      <xdr:col>9</xdr:col>
      <xdr:colOff>857383</xdr:colOff>
      <xdr:row>24</xdr:row>
      <xdr:rowOff>614947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522449" y="6011533"/>
          <a:ext cx="820146" cy="8036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FRANCE</a:t>
          </a:r>
        </a:p>
      </xdr:txBody>
    </xdr:sp>
    <xdr:clientData/>
  </xdr:twoCellAnchor>
  <xdr:twoCellAnchor>
    <xdr:from>
      <xdr:col>2</xdr:col>
      <xdr:colOff>581025</xdr:colOff>
      <xdr:row>2</xdr:row>
      <xdr:rowOff>114300</xdr:rowOff>
    </xdr:from>
    <xdr:to>
      <xdr:col>3</xdr:col>
      <xdr:colOff>152400</xdr:colOff>
      <xdr:row>4</xdr:row>
      <xdr:rowOff>9525</xdr:rowOff>
    </xdr:to>
    <xdr:pic>
      <xdr:nvPicPr>
        <xdr:cNvPr id="164" name="Picture 136" descr="France">
          <a:extLst>
            <a:ext uri="{FF2B5EF4-FFF2-40B4-BE49-F238E27FC236}">
              <a16:creationId xmlns:a16="http://schemas.microsoft.com/office/drawing/2014/main" id="{00000000-0008-0000-0A00-0000A4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28775" y="409575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53945</xdr:colOff>
      <xdr:row>7</xdr:row>
      <xdr:rowOff>47625</xdr:rowOff>
    </xdr:from>
    <xdr:to>
      <xdr:col>6</xdr:col>
      <xdr:colOff>827713</xdr:colOff>
      <xdr:row>8</xdr:row>
      <xdr:rowOff>611841</xdr:rowOff>
    </xdr:to>
    <xdr:pic>
      <xdr:nvPicPr>
        <xdr:cNvPr id="169" name="Image 168">
          <a:extLst>
            <a:ext uri="{FF2B5EF4-FFF2-40B4-BE49-F238E27FC236}">
              <a16:creationId xmlns:a16="http://schemas.microsoft.com/office/drawing/2014/main" id="{00000000-0008-0000-0A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20896" y="1476375"/>
          <a:ext cx="773768" cy="773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66775</xdr:colOff>
      <xdr:row>23</xdr:row>
      <xdr:rowOff>37724</xdr:rowOff>
    </xdr:from>
    <xdr:to>
      <xdr:col>2</xdr:col>
      <xdr:colOff>851479</xdr:colOff>
      <xdr:row>24</xdr:row>
      <xdr:rowOff>612777</xdr:rowOff>
    </xdr:to>
    <xdr:pic>
      <xdr:nvPicPr>
        <xdr:cNvPr id="189" name="Image 188" descr="2 € commémorative 2021 France consacrée aux Jeux Olympiques de Paris en 2024">
          <a:extLst>
            <a:ext uri="{FF2B5EF4-FFF2-40B4-BE49-F238E27FC236}">
              <a16:creationId xmlns:a16="http://schemas.microsoft.com/office/drawing/2014/main" id="{00000000-0008-0000-0A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9758" y="6012068"/>
          <a:ext cx="784704" cy="782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78583</xdr:colOff>
      <xdr:row>23</xdr:row>
      <xdr:rowOff>49876</xdr:rowOff>
    </xdr:from>
    <xdr:to>
      <xdr:col>3</xdr:col>
      <xdr:colOff>847725</xdr:colOff>
      <xdr:row>24</xdr:row>
      <xdr:rowOff>607768</xdr:rowOff>
    </xdr:to>
    <xdr:pic>
      <xdr:nvPicPr>
        <xdr:cNvPr id="190" name="Image 189">
          <a:extLst>
            <a:ext uri="{FF2B5EF4-FFF2-40B4-BE49-F238E27FC236}">
              <a16:creationId xmlns:a16="http://schemas.microsoft.com/office/drawing/2014/main" id="{00000000-0008-0000-0A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21683" y="5602951"/>
          <a:ext cx="769142" cy="767442"/>
        </a:xfrm>
        <a:prstGeom prst="rect">
          <a:avLst/>
        </a:prstGeom>
      </xdr:spPr>
    </xdr:pic>
    <xdr:clientData/>
  </xdr:twoCellAnchor>
  <xdr:twoCellAnchor editAs="oneCell">
    <xdr:from>
      <xdr:col>2</xdr:col>
      <xdr:colOff>58727</xdr:colOff>
      <xdr:row>7</xdr:row>
      <xdr:rowOff>30151</xdr:rowOff>
    </xdr:from>
    <xdr:to>
      <xdr:col>2</xdr:col>
      <xdr:colOff>847725</xdr:colOff>
      <xdr:row>8</xdr:row>
      <xdr:rowOff>609600</xdr:rowOff>
    </xdr:to>
    <xdr:pic>
      <xdr:nvPicPr>
        <xdr:cNvPr id="57" name="Image 56" descr="2010-france.jpg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06477" y="1458901"/>
          <a:ext cx="788998" cy="78899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7</xdr:row>
      <xdr:rowOff>38100</xdr:rowOff>
    </xdr:from>
    <xdr:to>
      <xdr:col>3</xdr:col>
      <xdr:colOff>849299</xdr:colOff>
      <xdr:row>8</xdr:row>
      <xdr:rowOff>601649</xdr:rowOff>
    </xdr:to>
    <xdr:pic>
      <xdr:nvPicPr>
        <xdr:cNvPr id="58" name="Image 57" descr="2011-france.jpg">
          <a:extLst>
            <a:ext uri="{FF2B5EF4-FFF2-40B4-BE49-F238E27FC236}">
              <a16:creationId xmlns:a16="http://schemas.microsoft.com/office/drawing/2014/main" id="{00000000-0008-0000-0A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19301" y="1466850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4</xdr:col>
      <xdr:colOff>66676</xdr:colOff>
      <xdr:row>7</xdr:row>
      <xdr:rowOff>38100</xdr:rowOff>
    </xdr:from>
    <xdr:to>
      <xdr:col>4</xdr:col>
      <xdr:colOff>839776</xdr:colOff>
      <xdr:row>8</xdr:row>
      <xdr:rowOff>601651</xdr:rowOff>
    </xdr:to>
    <xdr:pic>
      <xdr:nvPicPr>
        <xdr:cNvPr id="59" name="Image 58" descr="2012-france.jpg">
          <a:extLst>
            <a:ext uri="{FF2B5EF4-FFF2-40B4-BE49-F238E27FC236}">
              <a16:creationId xmlns:a16="http://schemas.microsoft.com/office/drawing/2014/main" id="{00000000-0008-0000-0A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05126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5</xdr:col>
      <xdr:colOff>96827</xdr:colOff>
      <xdr:row>7</xdr:row>
      <xdr:rowOff>58726</xdr:rowOff>
    </xdr:from>
    <xdr:to>
      <xdr:col>5</xdr:col>
      <xdr:colOff>847725</xdr:colOff>
      <xdr:row>8</xdr:row>
      <xdr:rowOff>600075</xdr:rowOff>
    </xdr:to>
    <xdr:pic>
      <xdr:nvPicPr>
        <xdr:cNvPr id="60" name="Image 59" descr="2013-france1.jpg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830627" y="1487476"/>
          <a:ext cx="750898" cy="75089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7</xdr:row>
      <xdr:rowOff>47625</xdr:rowOff>
    </xdr:from>
    <xdr:to>
      <xdr:col>1</xdr:col>
      <xdr:colOff>851399</xdr:colOff>
      <xdr:row>8</xdr:row>
      <xdr:rowOff>594224</xdr:rowOff>
    </xdr:to>
    <xdr:pic>
      <xdr:nvPicPr>
        <xdr:cNvPr id="62" name="Image 61" descr="2008-france.jpg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47651" y="1476375"/>
          <a:ext cx="756148" cy="756148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7</xdr:row>
      <xdr:rowOff>38100</xdr:rowOff>
    </xdr:from>
    <xdr:to>
      <xdr:col>7</xdr:col>
      <xdr:colOff>839775</xdr:colOff>
      <xdr:row>8</xdr:row>
      <xdr:rowOff>601651</xdr:rowOff>
    </xdr:to>
    <xdr:pic>
      <xdr:nvPicPr>
        <xdr:cNvPr id="63" name="Image 62" descr="2014-france1.jpg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59117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7</xdr:row>
      <xdr:rowOff>47625</xdr:rowOff>
    </xdr:from>
    <xdr:to>
      <xdr:col>8</xdr:col>
      <xdr:colOff>830250</xdr:colOff>
      <xdr:row>8</xdr:row>
      <xdr:rowOff>611176</xdr:rowOff>
    </xdr:to>
    <xdr:pic>
      <xdr:nvPicPr>
        <xdr:cNvPr id="64" name="Image 63" descr="2014-france2.jpg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477000" y="14763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77775</xdr:colOff>
      <xdr:row>7</xdr:row>
      <xdr:rowOff>30150</xdr:rowOff>
    </xdr:from>
    <xdr:to>
      <xdr:col>9</xdr:col>
      <xdr:colOff>847725</xdr:colOff>
      <xdr:row>8</xdr:row>
      <xdr:rowOff>590551</xdr:rowOff>
    </xdr:to>
    <xdr:pic>
      <xdr:nvPicPr>
        <xdr:cNvPr id="65" name="Image 64" descr="2015-france1.jpg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392975" y="1458900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</xdr:colOff>
      <xdr:row>7</xdr:row>
      <xdr:rowOff>28575</xdr:rowOff>
    </xdr:from>
    <xdr:to>
      <xdr:col>10</xdr:col>
      <xdr:colOff>849300</xdr:colOff>
      <xdr:row>8</xdr:row>
      <xdr:rowOff>611176</xdr:rowOff>
    </xdr:to>
    <xdr:pic>
      <xdr:nvPicPr>
        <xdr:cNvPr id="66" name="Image 65" descr="2015-france2.jpg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267700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1</xdr:col>
      <xdr:colOff>65046</xdr:colOff>
      <xdr:row>15</xdr:row>
      <xdr:rowOff>58726</xdr:rowOff>
    </xdr:from>
    <xdr:to>
      <xdr:col>1</xdr:col>
      <xdr:colOff>815946</xdr:colOff>
      <xdr:row>16</xdr:row>
      <xdr:rowOff>600075</xdr:rowOff>
    </xdr:to>
    <xdr:pic>
      <xdr:nvPicPr>
        <xdr:cNvPr id="67" name="Image 66" descr="2016-france1.jpg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58808" y="3757453"/>
          <a:ext cx="750900" cy="750544"/>
        </a:xfrm>
        <a:prstGeom prst="rect">
          <a:avLst/>
        </a:prstGeom>
      </xdr:spPr>
    </xdr:pic>
    <xdr:clientData/>
  </xdr:twoCellAnchor>
  <xdr:twoCellAnchor editAs="oneCell">
    <xdr:from>
      <xdr:col>2</xdr:col>
      <xdr:colOff>49198</xdr:colOff>
      <xdr:row>15</xdr:row>
      <xdr:rowOff>30149</xdr:rowOff>
    </xdr:from>
    <xdr:to>
      <xdr:col>2</xdr:col>
      <xdr:colOff>838200</xdr:colOff>
      <xdr:row>16</xdr:row>
      <xdr:rowOff>609600</xdr:rowOff>
    </xdr:to>
    <xdr:pic>
      <xdr:nvPicPr>
        <xdr:cNvPr id="68" name="Image 67" descr="2016-france2.jpg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96948" y="3516299"/>
          <a:ext cx="789002" cy="789002"/>
        </a:xfrm>
        <a:prstGeom prst="rect">
          <a:avLst/>
        </a:prstGeom>
      </xdr:spPr>
    </xdr:pic>
    <xdr:clientData/>
  </xdr:twoCellAnchor>
  <xdr:twoCellAnchor editAs="oneCell">
    <xdr:from>
      <xdr:col>3</xdr:col>
      <xdr:colOff>77196</xdr:colOff>
      <xdr:row>15</xdr:row>
      <xdr:rowOff>31157</xdr:rowOff>
    </xdr:from>
    <xdr:to>
      <xdr:col>3</xdr:col>
      <xdr:colOff>856252</xdr:colOff>
      <xdr:row>16</xdr:row>
      <xdr:rowOff>600642</xdr:rowOff>
    </xdr:to>
    <xdr:pic>
      <xdr:nvPicPr>
        <xdr:cNvPr id="69" name="Image 68" descr="2017-france1.jpg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160233" y="3729884"/>
          <a:ext cx="779056" cy="77868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66674</xdr:colOff>
      <xdr:row>15</xdr:row>
      <xdr:rowOff>38100</xdr:rowOff>
    </xdr:from>
    <xdr:to>
      <xdr:col>4</xdr:col>
      <xdr:colOff>841876</xdr:colOff>
      <xdr:row>16</xdr:row>
      <xdr:rowOff>603751</xdr:rowOff>
    </xdr:to>
    <xdr:pic>
      <xdr:nvPicPr>
        <xdr:cNvPr id="70" name="Image 69" descr="2017-france2.jpg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905124" y="3524250"/>
          <a:ext cx="775202" cy="775202"/>
        </a:xfrm>
        <a:prstGeom prst="rect">
          <a:avLst/>
        </a:prstGeom>
      </xdr:spPr>
    </xdr:pic>
    <xdr:clientData/>
  </xdr:twoCellAnchor>
  <xdr:twoCellAnchor editAs="oneCell">
    <xdr:from>
      <xdr:col>5</xdr:col>
      <xdr:colOff>56321</xdr:colOff>
      <xdr:row>15</xdr:row>
      <xdr:rowOff>15647</xdr:rowOff>
    </xdr:from>
    <xdr:to>
      <xdr:col>5</xdr:col>
      <xdr:colOff>850129</xdr:colOff>
      <xdr:row>16</xdr:row>
      <xdr:rowOff>599886</xdr:rowOff>
    </xdr:to>
    <xdr:pic>
      <xdr:nvPicPr>
        <xdr:cNvPr id="71" name="Image 70" descr="2018-france1.jpg">
          <a:extLst>
            <a:ext uri="{FF2B5EF4-FFF2-40B4-BE49-F238E27FC236}">
              <a16:creationId xmlns:a16="http://schemas.microsoft.com/office/drawing/2014/main" id="{00000000-0008-0000-0A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928634" y="3714374"/>
          <a:ext cx="793808" cy="793434"/>
        </a:xfrm>
        <a:prstGeom prst="rect">
          <a:avLst/>
        </a:prstGeom>
      </xdr:spPr>
    </xdr:pic>
    <xdr:clientData/>
  </xdr:twoCellAnchor>
  <xdr:twoCellAnchor editAs="oneCell">
    <xdr:from>
      <xdr:col>8</xdr:col>
      <xdr:colOff>57570</xdr:colOff>
      <xdr:row>15</xdr:row>
      <xdr:rowOff>32210</xdr:rowOff>
    </xdr:from>
    <xdr:to>
      <xdr:col>8</xdr:col>
      <xdr:colOff>832324</xdr:colOff>
      <xdr:row>16</xdr:row>
      <xdr:rowOff>597393</xdr:rowOff>
    </xdr:to>
    <xdr:pic>
      <xdr:nvPicPr>
        <xdr:cNvPr id="72" name="Image 71" descr="2019-france1.jpg">
          <a:extLst>
            <a:ext uri="{FF2B5EF4-FFF2-40B4-BE49-F238E27FC236}">
              <a16:creationId xmlns:a16="http://schemas.microsoft.com/office/drawing/2014/main" id="{00000000-0008-0000-0A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6613797" y="3730937"/>
          <a:ext cx="774754" cy="774378"/>
        </a:xfrm>
        <a:prstGeom prst="rect">
          <a:avLst/>
        </a:prstGeom>
      </xdr:spPr>
    </xdr:pic>
    <xdr:clientData/>
  </xdr:twoCellAnchor>
  <xdr:twoCellAnchor editAs="oneCell">
    <xdr:from>
      <xdr:col>6</xdr:col>
      <xdr:colOff>67298</xdr:colOff>
      <xdr:row>15</xdr:row>
      <xdr:rowOff>47625</xdr:rowOff>
    </xdr:from>
    <xdr:to>
      <xdr:col>6</xdr:col>
      <xdr:colOff>840396</xdr:colOff>
      <xdr:row>16</xdr:row>
      <xdr:rowOff>611172</xdr:rowOff>
    </xdr:to>
    <xdr:pic>
      <xdr:nvPicPr>
        <xdr:cNvPr id="73" name="Image 72" descr="2018-france2.jpg">
          <a:extLst>
            <a:ext uri="{FF2B5EF4-FFF2-40B4-BE49-F238E27FC236}">
              <a16:creationId xmlns:a16="http://schemas.microsoft.com/office/drawing/2014/main" id="{00000000-0008-0000-0A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834249" y="3746352"/>
          <a:ext cx="773098" cy="772742"/>
        </a:xfrm>
        <a:prstGeom prst="rect">
          <a:avLst/>
        </a:prstGeom>
      </xdr:spPr>
    </xdr:pic>
    <xdr:clientData/>
  </xdr:twoCellAnchor>
  <xdr:twoCellAnchor editAs="oneCell">
    <xdr:from>
      <xdr:col>7</xdr:col>
      <xdr:colOff>53117</xdr:colOff>
      <xdr:row>15</xdr:row>
      <xdr:rowOff>28379</xdr:rowOff>
    </xdr:from>
    <xdr:to>
      <xdr:col>7</xdr:col>
      <xdr:colOff>845677</xdr:colOff>
      <xdr:row>16</xdr:row>
      <xdr:rowOff>611370</xdr:rowOff>
    </xdr:to>
    <xdr:pic>
      <xdr:nvPicPr>
        <xdr:cNvPr id="74" name="Image 73" descr="2019-france2.jpg">
          <a:extLst>
            <a:ext uri="{FF2B5EF4-FFF2-40B4-BE49-F238E27FC236}">
              <a16:creationId xmlns:a16="http://schemas.microsoft.com/office/drawing/2014/main" id="{00000000-0008-0000-0A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714706" y="3727106"/>
          <a:ext cx="792560" cy="792186"/>
        </a:xfrm>
        <a:prstGeom prst="rect">
          <a:avLst/>
        </a:prstGeom>
      </xdr:spPr>
    </xdr:pic>
    <xdr:clientData/>
  </xdr:twoCellAnchor>
  <xdr:twoCellAnchor editAs="oneCell">
    <xdr:from>
      <xdr:col>9</xdr:col>
      <xdr:colOff>59019</xdr:colOff>
      <xdr:row>15</xdr:row>
      <xdr:rowOff>57150</xdr:rowOff>
    </xdr:from>
    <xdr:to>
      <xdr:col>9</xdr:col>
      <xdr:colOff>813067</xdr:colOff>
      <xdr:row>16</xdr:row>
      <xdr:rowOff>601647</xdr:rowOff>
    </xdr:to>
    <xdr:pic>
      <xdr:nvPicPr>
        <xdr:cNvPr id="75" name="Image 74" descr="2020-france1.jpg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7509883" y="3755877"/>
          <a:ext cx="754048" cy="753692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15</xdr:row>
      <xdr:rowOff>38100</xdr:rowOff>
    </xdr:from>
    <xdr:to>
      <xdr:col>10</xdr:col>
      <xdr:colOff>849300</xdr:colOff>
      <xdr:row>16</xdr:row>
      <xdr:rowOff>601649</xdr:rowOff>
    </xdr:to>
    <xdr:pic>
      <xdr:nvPicPr>
        <xdr:cNvPr id="76" name="Image 75" descr="2020-france2.jpg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286750" y="35242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23</xdr:row>
      <xdr:rowOff>28575</xdr:rowOff>
    </xdr:from>
    <xdr:to>
      <xdr:col>1</xdr:col>
      <xdr:colOff>849300</xdr:colOff>
      <xdr:row>24</xdr:row>
      <xdr:rowOff>592125</xdr:rowOff>
    </xdr:to>
    <xdr:pic>
      <xdr:nvPicPr>
        <xdr:cNvPr id="78" name="Image 77" descr="2021-france1.jpg">
          <a:extLst>
            <a:ext uri="{FF2B5EF4-FFF2-40B4-BE49-F238E27FC236}">
              <a16:creationId xmlns:a16="http://schemas.microsoft.com/office/drawing/2014/main" id="{00000000-0008-0000-0A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28600" y="5581650"/>
          <a:ext cx="773100" cy="773100"/>
        </a:xfrm>
        <a:prstGeom prst="rect">
          <a:avLst/>
        </a:prstGeom>
      </xdr:spPr>
    </xdr:pic>
    <xdr:clientData/>
  </xdr:twoCellAnchor>
  <xdr:twoCellAnchor>
    <xdr:from>
      <xdr:col>9</xdr:col>
      <xdr:colOff>754405</xdr:colOff>
      <xdr:row>15</xdr:row>
      <xdr:rowOff>18330</xdr:rowOff>
    </xdr:from>
    <xdr:to>
      <xdr:col>10</xdr:col>
      <xdr:colOff>765453</xdr:colOff>
      <xdr:row>16</xdr:row>
      <xdr:rowOff>46929</xdr:rowOff>
    </xdr:to>
    <xdr:sp macro="" textlink="">
      <xdr:nvSpPr>
        <xdr:cNvPr id="3" name="ZoneText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/>
      </xdr:nvSpPr>
      <xdr:spPr>
        <a:xfrm rot="19541572">
          <a:off x="8205269" y="3717057"/>
          <a:ext cx="905686" cy="23779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3 Coincards</a:t>
          </a:r>
        </a:p>
      </xdr:txBody>
    </xdr:sp>
    <xdr:clientData/>
  </xdr:twoCellAnchor>
  <xdr:twoCellAnchor>
    <xdr:from>
      <xdr:col>6</xdr:col>
      <xdr:colOff>795749</xdr:colOff>
      <xdr:row>15</xdr:row>
      <xdr:rowOff>61553</xdr:rowOff>
    </xdr:from>
    <xdr:to>
      <xdr:col>7</xdr:col>
      <xdr:colOff>643349</xdr:colOff>
      <xdr:row>16</xdr:row>
      <xdr:rowOff>118389</xdr:rowOff>
    </xdr:to>
    <xdr:sp macro="" textlink="">
      <xdr:nvSpPr>
        <xdr:cNvPr id="84" name="ZoneTexte 83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SpPr txBox="1"/>
      </xdr:nvSpPr>
      <xdr:spPr>
        <a:xfrm rot="19294863">
          <a:off x="5567774" y="3757253"/>
          <a:ext cx="742950" cy="2663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Coincard</a:t>
          </a:r>
        </a:p>
      </xdr:txBody>
    </xdr:sp>
    <xdr:clientData/>
  </xdr:twoCellAnchor>
  <xdr:twoCellAnchor>
    <xdr:from>
      <xdr:col>1</xdr:col>
      <xdr:colOff>799579</xdr:colOff>
      <xdr:row>22</xdr:row>
      <xdr:rowOff>441272</xdr:rowOff>
    </xdr:from>
    <xdr:to>
      <xdr:col>2</xdr:col>
      <xdr:colOff>863286</xdr:colOff>
      <xdr:row>24</xdr:row>
      <xdr:rowOff>9319</xdr:rowOff>
    </xdr:to>
    <xdr:sp macro="" textlink="">
      <xdr:nvSpPr>
        <xdr:cNvPr id="85" name="ZoneTexte 84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SpPr txBox="1"/>
      </xdr:nvSpPr>
      <xdr:spPr>
        <a:xfrm rot="19836952">
          <a:off x="1094854" y="5946722"/>
          <a:ext cx="959057" cy="2347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5 Coincards</a:t>
          </a:r>
        </a:p>
      </xdr:txBody>
    </xdr:sp>
    <xdr:clientData/>
  </xdr:twoCellAnchor>
  <xdr:twoCellAnchor editAs="oneCell">
    <xdr:from>
      <xdr:col>12</xdr:col>
      <xdr:colOff>57244</xdr:colOff>
      <xdr:row>0</xdr:row>
      <xdr:rowOff>9903</xdr:rowOff>
    </xdr:from>
    <xdr:to>
      <xdr:col>12</xdr:col>
      <xdr:colOff>779502</xdr:colOff>
      <xdr:row>3</xdr:row>
      <xdr:rowOff>175670</xdr:rowOff>
    </xdr:to>
    <xdr:pic>
      <xdr:nvPicPr>
        <xdr:cNvPr id="77" name="Image 76">
          <a:extLst>
            <a:ext uri="{FF2B5EF4-FFF2-40B4-BE49-F238E27FC236}">
              <a16:creationId xmlns:a16="http://schemas.microsoft.com/office/drawing/2014/main" id="{00000000-0008-0000-0A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98345" y="9903"/>
          <a:ext cx="722258" cy="693886"/>
        </a:xfrm>
        <a:prstGeom prst="rect">
          <a:avLst/>
        </a:prstGeom>
      </xdr:spPr>
    </xdr:pic>
    <xdr:clientData/>
  </xdr:twoCellAnchor>
  <xdr:twoCellAnchor>
    <xdr:from>
      <xdr:col>6</xdr:col>
      <xdr:colOff>2419</xdr:colOff>
      <xdr:row>0</xdr:row>
      <xdr:rowOff>6574</xdr:rowOff>
    </xdr:from>
    <xdr:to>
      <xdr:col>10</xdr:col>
      <xdr:colOff>477481</xdr:colOff>
      <xdr:row>2</xdr:row>
      <xdr:rowOff>89592</xdr:rowOff>
    </xdr:to>
    <xdr:grpSp>
      <xdr:nvGrpSpPr>
        <xdr:cNvPr id="61" name="Groupe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GrpSpPr/>
      </xdr:nvGrpSpPr>
      <xdr:grpSpPr>
        <a:xfrm>
          <a:off x="4764919" y="6574"/>
          <a:ext cx="4046937" cy="430284"/>
          <a:chOff x="4905375" y="44417"/>
          <a:chExt cx="4058882" cy="425378"/>
        </a:xfrm>
      </xdr:grpSpPr>
      <xdr:grpSp>
        <xdr:nvGrpSpPr>
          <xdr:cNvPr id="80" name="Groupe 79">
            <a:extLst>
              <a:ext uri="{FF2B5EF4-FFF2-40B4-BE49-F238E27FC236}">
                <a16:creationId xmlns:a16="http://schemas.microsoft.com/office/drawing/2014/main" id="{00000000-0008-0000-0A00-000050000000}"/>
              </a:ext>
            </a:extLst>
          </xdr:cNvPr>
          <xdr:cNvGrpSpPr/>
        </xdr:nvGrpSpPr>
        <xdr:grpSpPr>
          <a:xfrm>
            <a:off x="4905375" y="44417"/>
            <a:ext cx="4058882" cy="425378"/>
            <a:chOff x="4474830" y="65276"/>
            <a:chExt cx="6074261" cy="622544"/>
          </a:xfrm>
        </xdr:grpSpPr>
        <xdr:pic>
          <xdr:nvPicPr>
            <xdr:cNvPr id="83" name="Picture 12" descr="Irlande">
              <a:extLst>
                <a:ext uri="{FF2B5EF4-FFF2-40B4-BE49-F238E27FC236}">
                  <a16:creationId xmlns:a16="http://schemas.microsoft.com/office/drawing/2014/main" id="{00000000-0008-0000-0A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Picture 41" descr="Chypre">
              <a:extLst>
                <a:ext uri="{FF2B5EF4-FFF2-40B4-BE49-F238E27FC236}">
                  <a16:creationId xmlns:a16="http://schemas.microsoft.com/office/drawing/2014/main" id="{00000000-0008-0000-0A00-00005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76454"/>
              <a:ext cx="414514" cy="28484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7" name="Picture 136" descr="France">
              <a:extLst>
                <a:ext uri="{FF2B5EF4-FFF2-40B4-BE49-F238E27FC236}">
                  <a16:creationId xmlns:a16="http://schemas.microsoft.com/office/drawing/2014/main" id="{00000000-0008-0000-0A00-00005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5250" y="84606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8" name="Picture 139" descr="Espagne">
              <a:extLst>
                <a:ext uri="{FF2B5EF4-FFF2-40B4-BE49-F238E27FC236}">
                  <a16:creationId xmlns:a16="http://schemas.microsoft.com/office/drawing/2014/main" id="{00000000-0008-0000-0A00-00005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9" name="Picture 219" descr="Malte">
              <a:extLst>
                <a:ext uri="{FF2B5EF4-FFF2-40B4-BE49-F238E27FC236}">
                  <a16:creationId xmlns:a16="http://schemas.microsoft.com/office/drawing/2014/main" id="{00000000-0008-0000-0A00-00005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0" name="Picture 9" descr="Lituanie">
              <a:extLst>
                <a:ext uri="{FF2B5EF4-FFF2-40B4-BE49-F238E27FC236}">
                  <a16:creationId xmlns:a16="http://schemas.microsoft.com/office/drawing/2014/main" id="{00000000-0008-0000-0A00-00005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1" name="Picture 125">
              <a:extLst>
                <a:ext uri="{FF2B5EF4-FFF2-40B4-BE49-F238E27FC236}">
                  <a16:creationId xmlns:a16="http://schemas.microsoft.com/office/drawing/2014/main" id="{00000000-0008-0000-0A00-00005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4" y="83401"/>
              <a:ext cx="458611" cy="27789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2" name="Picture 130">
              <a:extLst>
                <a:ext uri="{FF2B5EF4-FFF2-40B4-BE49-F238E27FC236}">
                  <a16:creationId xmlns:a16="http://schemas.microsoft.com/office/drawing/2014/main" id="{00000000-0008-0000-0A00-00005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3" name="Image 92">
              <a:extLst>
                <a:ext uri="{FF2B5EF4-FFF2-40B4-BE49-F238E27FC236}">
                  <a16:creationId xmlns:a16="http://schemas.microsoft.com/office/drawing/2014/main" id="{00000000-0008-0000-0A00-00005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4" name="Picture 159" descr="Pays-bas">
              <a:extLst>
                <a:ext uri="{FF2B5EF4-FFF2-40B4-BE49-F238E27FC236}">
                  <a16:creationId xmlns:a16="http://schemas.microsoft.com/office/drawing/2014/main" id="{00000000-0008-0000-0A00-00005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5" name="Image 94">
              <a:extLst>
                <a:ext uri="{FF2B5EF4-FFF2-40B4-BE49-F238E27FC236}">
                  <a16:creationId xmlns:a16="http://schemas.microsoft.com/office/drawing/2014/main" id="{00000000-0008-0000-0A00-00005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6" name="Picture 158" descr="Estonie">
              <a:extLst>
                <a:ext uri="{FF2B5EF4-FFF2-40B4-BE49-F238E27FC236}">
                  <a16:creationId xmlns:a16="http://schemas.microsoft.com/office/drawing/2014/main" id="{00000000-0008-0000-0A00-00006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7" name="Picture 116" descr="Autriche">
              <a:extLst>
                <a:ext uri="{FF2B5EF4-FFF2-40B4-BE49-F238E27FC236}">
                  <a16:creationId xmlns:a16="http://schemas.microsoft.com/office/drawing/2014/main" id="{00000000-0008-0000-0A00-00006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74180"/>
              <a:ext cx="405694" cy="28132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8" name="Picture 146">
              <a:extLst>
                <a:ext uri="{FF2B5EF4-FFF2-40B4-BE49-F238E27FC236}">
                  <a16:creationId xmlns:a16="http://schemas.microsoft.com/office/drawing/2014/main" id="{00000000-0008-0000-0A00-00006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9" name="Picture 138">
              <a:extLst>
                <a:ext uri="{FF2B5EF4-FFF2-40B4-BE49-F238E27FC236}">
                  <a16:creationId xmlns:a16="http://schemas.microsoft.com/office/drawing/2014/main" id="{00000000-0008-0000-0A00-00006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81014"/>
              <a:ext cx="414514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0" name="Picture 143" descr="Allemagne">
              <a:extLst>
                <a:ext uri="{FF2B5EF4-FFF2-40B4-BE49-F238E27FC236}">
                  <a16:creationId xmlns:a16="http://schemas.microsoft.com/office/drawing/2014/main" id="{00000000-0008-0000-0A00-00006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1" name="Picture 122">
              <a:extLst>
                <a:ext uri="{FF2B5EF4-FFF2-40B4-BE49-F238E27FC236}">
                  <a16:creationId xmlns:a16="http://schemas.microsoft.com/office/drawing/2014/main" id="{00000000-0008-0000-0A00-00006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2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A00-00006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3" name="Picture 312" descr="Monaco">
              <a:extLst>
                <a:ext uri="{FF2B5EF4-FFF2-40B4-BE49-F238E27FC236}">
                  <a16:creationId xmlns:a16="http://schemas.microsoft.com/office/drawing/2014/main" id="{00000000-0008-0000-0A00-00006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4946" y="406774"/>
              <a:ext cx="416113" cy="28104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4" name="Picture 216" descr="Grèce">
              <a:extLst>
                <a:ext uri="{FF2B5EF4-FFF2-40B4-BE49-F238E27FC236}">
                  <a16:creationId xmlns:a16="http://schemas.microsoft.com/office/drawing/2014/main" id="{00000000-0008-0000-0A00-00006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5" name="Picture 148" descr="Saint-Marin">
              <a:extLst>
                <a:ext uri="{FF2B5EF4-FFF2-40B4-BE49-F238E27FC236}">
                  <a16:creationId xmlns:a16="http://schemas.microsoft.com/office/drawing/2014/main" id="{00000000-0008-0000-0A00-00006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6" name="Image 105" descr="Luxembourg">
              <a:extLst>
                <a:ext uri="{FF2B5EF4-FFF2-40B4-BE49-F238E27FC236}">
                  <a16:creationId xmlns:a16="http://schemas.microsoft.com/office/drawing/2014/main" id="{00000000-0008-0000-0A00-00006A000000}"/>
                </a:ext>
              </a:extLst>
            </xdr:cNvPr>
            <xdr:cNvPicPr/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07" name="Picture 147" descr="Vatican">
              <a:extLst>
                <a:ext uri="{FF2B5EF4-FFF2-40B4-BE49-F238E27FC236}">
                  <a16:creationId xmlns:a16="http://schemas.microsoft.com/office/drawing/2014/main" id="{00000000-0008-0000-0A00-00006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2" name="Image 81">
            <a:extLst>
              <a:ext uri="{FF2B5EF4-FFF2-40B4-BE49-F238E27FC236}">
                <a16:creationId xmlns:a16="http://schemas.microsoft.com/office/drawing/2014/main" id="{00000000-0008-0000-0A00-00005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2"/>
            <a:ext cx="240273" cy="19819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38100</xdr:colOff>
      <xdr:row>23</xdr:row>
      <xdr:rowOff>28575</xdr:rowOff>
    </xdr:from>
    <xdr:to>
      <xdr:col>4</xdr:col>
      <xdr:colOff>856530</xdr:colOff>
      <xdr:row>24</xdr:row>
      <xdr:rowOff>609279</xdr:rowOff>
    </xdr:to>
    <xdr:pic>
      <xdr:nvPicPr>
        <xdr:cNvPr id="109" name="Image 108">
          <a:extLst>
            <a:ext uri="{FF2B5EF4-FFF2-40B4-BE49-F238E27FC236}">
              <a16:creationId xmlns:a16="http://schemas.microsoft.com/office/drawing/2014/main" id="{00000000-0008-0000-0A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clrChange>
            <a:clrFrom>
              <a:srgbClr val="FEFEFD"/>
            </a:clrFrom>
            <a:clrTo>
              <a:srgbClr val="FEFEFD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19425" y="5953125"/>
          <a:ext cx="818430" cy="790254"/>
        </a:xfrm>
        <a:prstGeom prst="rect">
          <a:avLst/>
        </a:prstGeom>
      </xdr:spPr>
    </xdr:pic>
    <xdr:clientData/>
  </xdr:twoCellAnchor>
  <xdr:twoCellAnchor>
    <xdr:from>
      <xdr:col>3</xdr:col>
      <xdr:colOff>791830</xdr:colOff>
      <xdr:row>22</xdr:row>
      <xdr:rowOff>448856</xdr:rowOff>
    </xdr:from>
    <xdr:to>
      <xdr:col>4</xdr:col>
      <xdr:colOff>827542</xdr:colOff>
      <xdr:row>24</xdr:row>
      <xdr:rowOff>16903</xdr:rowOff>
    </xdr:to>
    <xdr:sp macro="" textlink="">
      <xdr:nvSpPr>
        <xdr:cNvPr id="111" name="ZoneTexte 110">
          <a:extLst>
            <a:ext uri="{FF2B5EF4-FFF2-40B4-BE49-F238E27FC236}">
              <a16:creationId xmlns:a16="http://schemas.microsoft.com/office/drawing/2014/main" id="{00000000-0008-0000-0A00-00006F000000}"/>
            </a:ext>
          </a:extLst>
        </xdr:cNvPr>
        <xdr:cNvSpPr txBox="1"/>
      </xdr:nvSpPr>
      <xdr:spPr>
        <a:xfrm rot="19836952">
          <a:off x="2873843" y="5991057"/>
          <a:ext cx="929208" cy="23395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5 Coincards</a:t>
          </a:r>
        </a:p>
      </xdr:txBody>
    </xdr:sp>
    <xdr:clientData/>
  </xdr:twoCellAnchor>
  <xdr:oneCellAnchor>
    <xdr:from>
      <xdr:col>6</xdr:col>
      <xdr:colOff>62103</xdr:colOff>
      <xdr:row>31</xdr:row>
      <xdr:rowOff>28722</xdr:rowOff>
    </xdr:from>
    <xdr:ext cx="781050" cy="781268"/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38749" y="8257002"/>
          <a:ext cx="781050" cy="781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62246</xdr:colOff>
      <xdr:row>31</xdr:row>
      <xdr:rowOff>28679</xdr:rowOff>
    </xdr:from>
    <xdr:ext cx="780952" cy="781166"/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sharpenSoften amount="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30724" y="8256959"/>
          <a:ext cx="780952" cy="781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44525</xdr:colOff>
      <xdr:row>31</xdr:row>
      <xdr:rowOff>23577</xdr:rowOff>
    </xdr:from>
    <xdr:to>
      <xdr:col>9</xdr:col>
      <xdr:colOff>844047</xdr:colOff>
      <xdr:row>32</xdr:row>
      <xdr:rowOff>597028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508919" y="8251857"/>
          <a:ext cx="799522" cy="780926"/>
        </a:xfrm>
        <a:prstGeom prst="rect">
          <a:avLst/>
        </a:prstGeom>
      </xdr:spPr>
    </xdr:pic>
    <xdr:clientData/>
  </xdr:twoCellAnchor>
  <xdr:oneCellAnchor>
    <xdr:from>
      <xdr:col>5</xdr:col>
      <xdr:colOff>52716</xdr:colOff>
      <xdr:row>31</xdr:row>
      <xdr:rowOff>38100</xdr:rowOff>
    </xdr:from>
    <xdr:ext cx="773104" cy="773104"/>
    <xdr:pic>
      <xdr:nvPicPr>
        <xdr:cNvPr id="10" name="Image 9" descr="1.jpg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933446" y="8266380"/>
          <a:ext cx="773104" cy="773104"/>
        </a:xfrm>
        <a:prstGeom prst="rect">
          <a:avLst/>
        </a:prstGeom>
      </xdr:spPr>
    </xdr:pic>
    <xdr:clientData/>
  </xdr:oneCellAnchor>
  <xdr:oneCellAnchor>
    <xdr:from>
      <xdr:col>7</xdr:col>
      <xdr:colOff>85723</xdr:colOff>
      <xdr:row>31</xdr:row>
      <xdr:rowOff>57150</xdr:rowOff>
    </xdr:from>
    <xdr:ext cx="735000" cy="735000"/>
    <xdr:pic>
      <xdr:nvPicPr>
        <xdr:cNvPr id="11" name="Image 10" descr="3.jpg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5753098" y="8286750"/>
          <a:ext cx="735000" cy="735000"/>
        </a:xfrm>
        <a:prstGeom prst="rect">
          <a:avLst/>
        </a:prstGeom>
      </xdr:spPr>
    </xdr:pic>
    <xdr:clientData/>
  </xdr:oneCellAnchor>
  <xdr:oneCellAnchor>
    <xdr:from>
      <xdr:col>8</xdr:col>
      <xdr:colOff>4330</xdr:colOff>
      <xdr:row>29</xdr:row>
      <xdr:rowOff>1040</xdr:rowOff>
    </xdr:from>
    <xdr:ext cx="356567" cy="220054"/>
    <xdr:pic>
      <xdr:nvPicPr>
        <xdr:cNvPr id="15" name="Picture 53" descr="europe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1488" y="7631066"/>
          <a:ext cx="356567" cy="220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895288</xdr:colOff>
      <xdr:row>29</xdr:row>
      <xdr:rowOff>4002</xdr:rowOff>
    </xdr:from>
    <xdr:ext cx="356567" cy="220054"/>
    <xdr:pic>
      <xdr:nvPicPr>
        <xdr:cNvPr id="18" name="Picture 53" descr="europe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424" y="7563388"/>
          <a:ext cx="356567" cy="220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2201</xdr:colOff>
      <xdr:row>28</xdr:row>
      <xdr:rowOff>181515</xdr:rowOff>
    </xdr:from>
    <xdr:ext cx="357248" cy="220054"/>
    <xdr:pic>
      <xdr:nvPicPr>
        <xdr:cNvPr id="19" name="Picture 53" descr="europe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6337" y="7559060"/>
          <a:ext cx="357248" cy="220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896215</xdr:colOff>
      <xdr:row>28</xdr:row>
      <xdr:rowOff>181513</xdr:rowOff>
    </xdr:from>
    <xdr:ext cx="356567" cy="220054"/>
    <xdr:pic>
      <xdr:nvPicPr>
        <xdr:cNvPr id="26" name="Picture 53" descr="europe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1704" y="7559058"/>
          <a:ext cx="356567" cy="220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4329</xdr:colOff>
      <xdr:row>28</xdr:row>
      <xdr:rowOff>181513</xdr:rowOff>
    </xdr:from>
    <xdr:ext cx="356567" cy="220054"/>
    <xdr:pic>
      <xdr:nvPicPr>
        <xdr:cNvPr id="27" name="Picture 53" descr="europe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9818" y="7559058"/>
          <a:ext cx="356567" cy="220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0</xdr:colOff>
      <xdr:row>28</xdr:row>
      <xdr:rowOff>181513</xdr:rowOff>
    </xdr:from>
    <xdr:ext cx="356567" cy="220054"/>
    <xdr:pic>
      <xdr:nvPicPr>
        <xdr:cNvPr id="28" name="Picture 53" descr="europe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9273" y="7559058"/>
          <a:ext cx="356567" cy="220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</xdr:col>
      <xdr:colOff>856086</xdr:colOff>
      <xdr:row>24</xdr:row>
      <xdr:rowOff>425307</xdr:rowOff>
    </xdr:from>
    <xdr:to>
      <xdr:col>3</xdr:col>
      <xdr:colOff>51026</xdr:colOff>
      <xdr:row>25</xdr:row>
      <xdr:rowOff>31077</xdr:rowOff>
    </xdr:to>
    <xdr:sp macro="" textlink="">
      <xdr:nvSpPr>
        <xdr:cNvPr id="5" name="ZoneTexte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 txBox="1"/>
      </xdr:nvSpPr>
      <xdr:spPr>
        <a:xfrm>
          <a:off x="1153742" y="6642070"/>
          <a:ext cx="980878" cy="23510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800" b="1">
              <a:solidFill>
                <a:srgbClr val="0000FF"/>
              </a:solidFill>
            </a:rPr>
            <a:t>Série</a:t>
          </a:r>
          <a:r>
            <a:rPr lang="fr-FR" sz="800" b="1" baseline="0">
              <a:solidFill>
                <a:srgbClr val="0000FF"/>
              </a:solidFill>
            </a:rPr>
            <a:t> JO Paris 2024</a:t>
          </a:r>
          <a:endParaRPr lang="fr-FR" sz="800" b="1">
            <a:solidFill>
              <a:srgbClr val="0000FF"/>
            </a:solidFill>
          </a:endParaRPr>
        </a:p>
      </xdr:txBody>
    </xdr:sp>
    <xdr:clientData/>
  </xdr:twoCellAnchor>
  <xdr:twoCellAnchor>
    <xdr:from>
      <xdr:col>3</xdr:col>
      <xdr:colOff>855163</xdr:colOff>
      <xdr:row>24</xdr:row>
      <xdr:rowOff>433812</xdr:rowOff>
    </xdr:from>
    <xdr:to>
      <xdr:col>5</xdr:col>
      <xdr:colOff>76541</xdr:colOff>
      <xdr:row>25</xdr:row>
      <xdr:rowOff>39582</xdr:rowOff>
    </xdr:to>
    <xdr:sp macro="" textlink="">
      <xdr:nvSpPr>
        <xdr:cNvPr id="9" name="ZoneText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SpPr txBox="1"/>
      </xdr:nvSpPr>
      <xdr:spPr>
        <a:xfrm>
          <a:off x="2938757" y="6650575"/>
          <a:ext cx="1007315" cy="23510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800" b="1">
              <a:solidFill>
                <a:srgbClr val="0000FF"/>
              </a:solidFill>
            </a:rPr>
            <a:t>Série</a:t>
          </a:r>
          <a:r>
            <a:rPr lang="fr-FR" sz="800" b="1" baseline="0">
              <a:solidFill>
                <a:srgbClr val="0000FF"/>
              </a:solidFill>
            </a:rPr>
            <a:t> JO Paris 2024</a:t>
          </a:r>
          <a:endParaRPr lang="fr-FR" sz="800" b="1">
            <a:solidFill>
              <a:srgbClr val="0000FF"/>
            </a:solidFill>
          </a:endParaRPr>
        </a:p>
      </xdr:txBody>
    </xdr:sp>
    <xdr:clientData/>
  </xdr:twoCellAnchor>
  <xdr:twoCellAnchor editAs="oneCell">
    <xdr:from>
      <xdr:col>6</xdr:col>
      <xdr:colOff>48230</xdr:colOff>
      <xdr:row>23</xdr:row>
      <xdr:rowOff>14556</xdr:rowOff>
    </xdr:from>
    <xdr:to>
      <xdr:col>6</xdr:col>
      <xdr:colOff>858950</xdr:colOff>
      <xdr:row>24</xdr:row>
      <xdr:rowOff>623813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810730" y="6018708"/>
          <a:ext cx="810720" cy="821868"/>
        </a:xfrm>
        <a:prstGeom prst="rect">
          <a:avLst/>
        </a:prstGeom>
      </xdr:spPr>
    </xdr:pic>
    <xdr:clientData/>
  </xdr:twoCellAnchor>
  <xdr:twoCellAnchor>
    <xdr:from>
      <xdr:col>5</xdr:col>
      <xdr:colOff>850446</xdr:colOff>
      <xdr:row>24</xdr:row>
      <xdr:rowOff>433812</xdr:rowOff>
    </xdr:from>
    <xdr:to>
      <xdr:col>7</xdr:col>
      <xdr:colOff>76539</xdr:colOff>
      <xdr:row>25</xdr:row>
      <xdr:rowOff>39582</xdr:rowOff>
    </xdr:to>
    <xdr:sp macro="" textlink="">
      <xdr:nvSpPr>
        <xdr:cNvPr id="4" name="ZoneTexte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 txBox="1"/>
      </xdr:nvSpPr>
      <xdr:spPr>
        <a:xfrm>
          <a:off x="4719977" y="6650575"/>
          <a:ext cx="1012031" cy="23510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800" b="1">
              <a:solidFill>
                <a:srgbClr val="0000FF"/>
              </a:solidFill>
            </a:rPr>
            <a:t>Série</a:t>
          </a:r>
          <a:r>
            <a:rPr lang="fr-FR" sz="800" b="1" baseline="0">
              <a:solidFill>
                <a:srgbClr val="0000FF"/>
              </a:solidFill>
            </a:rPr>
            <a:t> JO Paris 2024</a:t>
          </a:r>
          <a:endParaRPr lang="fr-FR" sz="800" b="1">
            <a:solidFill>
              <a:srgbClr val="0000FF"/>
            </a:solidFill>
          </a:endParaRPr>
        </a:p>
      </xdr:txBody>
    </xdr:sp>
    <xdr:clientData/>
  </xdr:twoCellAnchor>
  <xdr:twoCellAnchor>
    <xdr:from>
      <xdr:col>5</xdr:col>
      <xdr:colOff>808841</xdr:colOff>
      <xdr:row>22</xdr:row>
      <xdr:rowOff>448856</xdr:rowOff>
    </xdr:from>
    <xdr:to>
      <xdr:col>6</xdr:col>
      <xdr:colOff>844553</xdr:colOff>
      <xdr:row>24</xdr:row>
      <xdr:rowOff>16903</xdr:rowOff>
    </xdr:to>
    <xdr:sp macro="" textlink="">
      <xdr:nvSpPr>
        <xdr:cNvPr id="14" name="ZoneTexte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SpPr txBox="1"/>
      </xdr:nvSpPr>
      <xdr:spPr>
        <a:xfrm rot="19836952">
          <a:off x="4678372" y="5993767"/>
          <a:ext cx="928681" cy="2398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5 Coincards</a:t>
          </a:r>
        </a:p>
      </xdr:txBody>
    </xdr:sp>
    <xdr:clientData/>
  </xdr:twoCellAnchor>
  <xdr:twoCellAnchor editAs="oneCell">
    <xdr:from>
      <xdr:col>5</xdr:col>
      <xdr:colOff>79375</xdr:colOff>
      <xdr:row>23</xdr:row>
      <xdr:rowOff>9922</xdr:rowOff>
    </xdr:from>
    <xdr:to>
      <xdr:col>5</xdr:col>
      <xdr:colOff>863235</xdr:colOff>
      <xdr:row>24</xdr:row>
      <xdr:rowOff>582615</xdr:rowOff>
    </xdr:to>
    <xdr:pic>
      <xdr:nvPicPr>
        <xdr:cNvPr id="12" name="Image 11" descr="2 € commémorative 2023 France dédiée à la Coupe du Monde de Rugby en France en 2023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8906" y="5992813"/>
          <a:ext cx="783860" cy="781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GRECE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590550</xdr:colOff>
      <xdr:row>2</xdr:row>
      <xdr:rowOff>133351</xdr:rowOff>
    </xdr:from>
    <xdr:to>
      <xdr:col>3</xdr:col>
      <xdr:colOff>114300</xdr:colOff>
      <xdr:row>4</xdr:row>
      <xdr:rowOff>19555</xdr:rowOff>
    </xdr:to>
    <xdr:pic>
      <xdr:nvPicPr>
        <xdr:cNvPr id="136" name="Picture 216" descr="Grèce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38300" y="428626"/>
          <a:ext cx="419100" cy="267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66110</xdr:colOff>
      <xdr:row>7</xdr:row>
      <xdr:rowOff>27739</xdr:rowOff>
    </xdr:from>
    <xdr:to>
      <xdr:col>3</xdr:col>
      <xdr:colOff>838200</xdr:colOff>
      <xdr:row>8</xdr:row>
      <xdr:rowOff>586584</xdr:rowOff>
    </xdr:to>
    <xdr:pic>
      <xdr:nvPicPr>
        <xdr:cNvPr id="142" name="Image 141">
          <a:extLst>
            <a:ext uri="{FF2B5EF4-FFF2-40B4-BE49-F238E27FC236}">
              <a16:creationId xmlns:a16="http://schemas.microsoft.com/office/drawing/2014/main" id="{00000000-0008-0000-0B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9210" y="1456489"/>
          <a:ext cx="772090" cy="768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</xdr:colOff>
      <xdr:row>7</xdr:row>
      <xdr:rowOff>38100</xdr:rowOff>
    </xdr:from>
    <xdr:to>
      <xdr:col>1</xdr:col>
      <xdr:colOff>828675</xdr:colOff>
      <xdr:row>8</xdr:row>
      <xdr:rowOff>590551</xdr:rowOff>
    </xdr:to>
    <xdr:pic>
      <xdr:nvPicPr>
        <xdr:cNvPr id="161" name="Image 160" descr="2004.jpg">
          <a:extLst>
            <a:ext uri="{FF2B5EF4-FFF2-40B4-BE49-F238E27FC236}">
              <a16:creationId xmlns:a16="http://schemas.microsoft.com/office/drawing/2014/main" id="{00000000-0008-0000-0B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19075" y="146685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7</xdr:row>
      <xdr:rowOff>28575</xdr:rowOff>
    </xdr:from>
    <xdr:to>
      <xdr:col>2</xdr:col>
      <xdr:colOff>849299</xdr:colOff>
      <xdr:row>8</xdr:row>
      <xdr:rowOff>611174</xdr:rowOff>
    </xdr:to>
    <xdr:pic>
      <xdr:nvPicPr>
        <xdr:cNvPr id="162" name="Image 161" descr="2010-grece.jpg">
          <a:extLst>
            <a:ext uri="{FF2B5EF4-FFF2-40B4-BE49-F238E27FC236}">
              <a16:creationId xmlns:a16="http://schemas.microsoft.com/office/drawing/2014/main" id="{00000000-0008-0000-0B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04901" y="1457325"/>
          <a:ext cx="792148" cy="792148"/>
        </a:xfrm>
        <a:prstGeom prst="rect">
          <a:avLst/>
        </a:prstGeom>
      </xdr:spPr>
    </xdr:pic>
    <xdr:clientData/>
  </xdr:twoCellAnchor>
  <xdr:twoCellAnchor editAs="oneCell">
    <xdr:from>
      <xdr:col>4</xdr:col>
      <xdr:colOff>38101</xdr:colOff>
      <xdr:row>7</xdr:row>
      <xdr:rowOff>19050</xdr:rowOff>
    </xdr:from>
    <xdr:to>
      <xdr:col>4</xdr:col>
      <xdr:colOff>849299</xdr:colOff>
      <xdr:row>8</xdr:row>
      <xdr:rowOff>620699</xdr:rowOff>
    </xdr:to>
    <xdr:pic>
      <xdr:nvPicPr>
        <xdr:cNvPr id="164" name="Image 163" descr="2013-grece1.jpg">
          <a:extLst>
            <a:ext uri="{FF2B5EF4-FFF2-40B4-BE49-F238E27FC236}">
              <a16:creationId xmlns:a16="http://schemas.microsoft.com/office/drawing/2014/main" id="{00000000-0008-0000-0B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876551" y="1447800"/>
          <a:ext cx="811198" cy="811198"/>
        </a:xfrm>
        <a:prstGeom prst="rect">
          <a:avLst/>
        </a:prstGeom>
      </xdr:spPr>
    </xdr:pic>
    <xdr:clientData/>
  </xdr:twoCellAnchor>
  <xdr:twoCellAnchor editAs="oneCell">
    <xdr:from>
      <xdr:col>5</xdr:col>
      <xdr:colOff>58727</xdr:colOff>
      <xdr:row>7</xdr:row>
      <xdr:rowOff>49201</xdr:rowOff>
    </xdr:from>
    <xdr:to>
      <xdr:col>5</xdr:col>
      <xdr:colOff>828675</xdr:colOff>
      <xdr:row>8</xdr:row>
      <xdr:rowOff>609600</xdr:rowOff>
    </xdr:to>
    <xdr:pic>
      <xdr:nvPicPr>
        <xdr:cNvPr id="165" name="Image 164" descr="2013-grece2.jpg">
          <a:extLst>
            <a:ext uri="{FF2B5EF4-FFF2-40B4-BE49-F238E27FC236}">
              <a16:creationId xmlns:a16="http://schemas.microsoft.com/office/drawing/2014/main" id="{00000000-0008-0000-0B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792527" y="1477951"/>
          <a:ext cx="769948" cy="769948"/>
        </a:xfrm>
        <a:prstGeom prst="rect">
          <a:avLst/>
        </a:prstGeom>
      </xdr:spPr>
    </xdr:pic>
    <xdr:clientData/>
  </xdr:twoCellAnchor>
  <xdr:twoCellAnchor editAs="oneCell">
    <xdr:from>
      <xdr:col>6</xdr:col>
      <xdr:colOff>68252</xdr:colOff>
      <xdr:row>7</xdr:row>
      <xdr:rowOff>49201</xdr:rowOff>
    </xdr:from>
    <xdr:to>
      <xdr:col>6</xdr:col>
      <xdr:colOff>838200</xdr:colOff>
      <xdr:row>8</xdr:row>
      <xdr:rowOff>609600</xdr:rowOff>
    </xdr:to>
    <xdr:pic>
      <xdr:nvPicPr>
        <xdr:cNvPr id="166" name="Image 165" descr="2014-grece1.jpg">
          <a:extLst>
            <a:ext uri="{FF2B5EF4-FFF2-40B4-BE49-F238E27FC236}">
              <a16:creationId xmlns:a16="http://schemas.microsoft.com/office/drawing/2014/main" id="{00000000-0008-0000-0B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97402" y="1477951"/>
          <a:ext cx="769948" cy="769948"/>
        </a:xfrm>
        <a:prstGeom prst="rect">
          <a:avLst/>
        </a:prstGeom>
      </xdr:spPr>
    </xdr:pic>
    <xdr:clientData/>
  </xdr:twoCellAnchor>
  <xdr:twoCellAnchor editAs="oneCell">
    <xdr:from>
      <xdr:col>7</xdr:col>
      <xdr:colOff>77775</xdr:colOff>
      <xdr:row>7</xdr:row>
      <xdr:rowOff>30149</xdr:rowOff>
    </xdr:from>
    <xdr:to>
      <xdr:col>7</xdr:col>
      <xdr:colOff>847725</xdr:colOff>
      <xdr:row>8</xdr:row>
      <xdr:rowOff>590550</xdr:rowOff>
    </xdr:to>
    <xdr:pic>
      <xdr:nvPicPr>
        <xdr:cNvPr id="167" name="Image 166" descr="2014-grece2.jpg">
          <a:extLst>
            <a:ext uri="{FF2B5EF4-FFF2-40B4-BE49-F238E27FC236}">
              <a16:creationId xmlns:a16="http://schemas.microsoft.com/office/drawing/2014/main" id="{00000000-0008-0000-0B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 flipH="1">
          <a:off x="5602275" y="1458899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8</xdr:col>
      <xdr:colOff>85726</xdr:colOff>
      <xdr:row>7</xdr:row>
      <xdr:rowOff>38100</xdr:rowOff>
    </xdr:from>
    <xdr:to>
      <xdr:col>8</xdr:col>
      <xdr:colOff>858826</xdr:colOff>
      <xdr:row>8</xdr:row>
      <xdr:rowOff>601651</xdr:rowOff>
    </xdr:to>
    <xdr:pic>
      <xdr:nvPicPr>
        <xdr:cNvPr id="168" name="Image 167" descr="2015-grece.jpg">
          <a:extLst>
            <a:ext uri="{FF2B5EF4-FFF2-40B4-BE49-F238E27FC236}">
              <a16:creationId xmlns:a16="http://schemas.microsoft.com/office/drawing/2014/main" id="{00000000-0008-0000-0B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505576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68250</xdr:colOff>
      <xdr:row>7</xdr:row>
      <xdr:rowOff>49200</xdr:rowOff>
    </xdr:from>
    <xdr:to>
      <xdr:col>9</xdr:col>
      <xdr:colOff>838200</xdr:colOff>
      <xdr:row>8</xdr:row>
      <xdr:rowOff>609601</xdr:rowOff>
    </xdr:to>
    <xdr:pic>
      <xdr:nvPicPr>
        <xdr:cNvPr id="169" name="Image 168" descr="2016-grece1.jpg">
          <a:extLst>
            <a:ext uri="{FF2B5EF4-FFF2-40B4-BE49-F238E27FC236}">
              <a16:creationId xmlns:a16="http://schemas.microsoft.com/office/drawing/2014/main" id="{00000000-0008-0000-0B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383450" y="1477950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10</xdr:col>
      <xdr:colOff>85725</xdr:colOff>
      <xdr:row>7</xdr:row>
      <xdr:rowOff>76200</xdr:rowOff>
    </xdr:from>
    <xdr:to>
      <xdr:col>10</xdr:col>
      <xdr:colOff>820725</xdr:colOff>
      <xdr:row>8</xdr:row>
      <xdr:rowOff>601651</xdr:rowOff>
    </xdr:to>
    <xdr:pic>
      <xdr:nvPicPr>
        <xdr:cNvPr id="170" name="Image 169" descr="2016-grece2.jpg">
          <a:extLst>
            <a:ext uri="{FF2B5EF4-FFF2-40B4-BE49-F238E27FC236}">
              <a16:creationId xmlns:a16="http://schemas.microsoft.com/office/drawing/2014/main" id="{00000000-0008-0000-0B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296275" y="1504950"/>
          <a:ext cx="735000" cy="735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66674</xdr:colOff>
      <xdr:row>15</xdr:row>
      <xdr:rowOff>28575</xdr:rowOff>
    </xdr:from>
    <xdr:to>
      <xdr:col>1</xdr:col>
      <xdr:colOff>858826</xdr:colOff>
      <xdr:row>16</xdr:row>
      <xdr:rowOff>611178</xdr:rowOff>
    </xdr:to>
    <xdr:pic>
      <xdr:nvPicPr>
        <xdr:cNvPr id="177" name="Image 176" descr="2017-grece1.jpg">
          <a:extLst>
            <a:ext uri="{FF2B5EF4-FFF2-40B4-BE49-F238E27FC236}">
              <a16:creationId xmlns:a16="http://schemas.microsoft.com/office/drawing/2014/main" id="{00000000-0008-0000-0B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19074" y="3514725"/>
          <a:ext cx="792152" cy="792152"/>
        </a:xfrm>
        <a:prstGeom prst="rect">
          <a:avLst/>
        </a:prstGeom>
      </xdr:spPr>
    </xdr:pic>
    <xdr:clientData/>
  </xdr:twoCellAnchor>
  <xdr:twoCellAnchor editAs="oneCell">
    <xdr:from>
      <xdr:col>2</xdr:col>
      <xdr:colOff>68248</xdr:colOff>
      <xdr:row>15</xdr:row>
      <xdr:rowOff>49199</xdr:rowOff>
    </xdr:from>
    <xdr:to>
      <xdr:col>2</xdr:col>
      <xdr:colOff>838200</xdr:colOff>
      <xdr:row>16</xdr:row>
      <xdr:rowOff>609602</xdr:rowOff>
    </xdr:to>
    <xdr:pic>
      <xdr:nvPicPr>
        <xdr:cNvPr id="178" name="Image 177" descr="2017-grece2.jpg">
          <a:extLst>
            <a:ext uri="{FF2B5EF4-FFF2-40B4-BE49-F238E27FC236}">
              <a16:creationId xmlns:a16="http://schemas.microsoft.com/office/drawing/2014/main" id="{00000000-0008-0000-0B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15998" y="3535349"/>
          <a:ext cx="769952" cy="769952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15</xdr:row>
      <xdr:rowOff>28575</xdr:rowOff>
    </xdr:from>
    <xdr:to>
      <xdr:col>3</xdr:col>
      <xdr:colOff>849301</xdr:colOff>
      <xdr:row>16</xdr:row>
      <xdr:rowOff>611178</xdr:rowOff>
    </xdr:to>
    <xdr:pic>
      <xdr:nvPicPr>
        <xdr:cNvPr id="179" name="Image 178" descr="2018-grece1.jpg">
          <a:extLst>
            <a:ext uri="{FF2B5EF4-FFF2-40B4-BE49-F238E27FC236}">
              <a16:creationId xmlns:a16="http://schemas.microsoft.com/office/drawing/2014/main" id="{00000000-0008-0000-0B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000249" y="3514725"/>
          <a:ext cx="792152" cy="792152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</xdr:colOff>
      <xdr:row>15</xdr:row>
      <xdr:rowOff>28575</xdr:rowOff>
    </xdr:from>
    <xdr:to>
      <xdr:col>4</xdr:col>
      <xdr:colOff>849299</xdr:colOff>
      <xdr:row>16</xdr:row>
      <xdr:rowOff>611176</xdr:rowOff>
    </xdr:to>
    <xdr:pic>
      <xdr:nvPicPr>
        <xdr:cNvPr id="180" name="Image 179" descr="2018-grece2.jpg">
          <a:extLst>
            <a:ext uri="{FF2B5EF4-FFF2-40B4-BE49-F238E27FC236}">
              <a16:creationId xmlns:a16="http://schemas.microsoft.com/office/drawing/2014/main" id="{00000000-0008-0000-0B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895599" y="35147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5</xdr:col>
      <xdr:colOff>58725</xdr:colOff>
      <xdr:row>15</xdr:row>
      <xdr:rowOff>30151</xdr:rowOff>
    </xdr:from>
    <xdr:to>
      <xdr:col>5</xdr:col>
      <xdr:colOff>847725</xdr:colOff>
      <xdr:row>16</xdr:row>
      <xdr:rowOff>609602</xdr:rowOff>
    </xdr:to>
    <xdr:pic>
      <xdr:nvPicPr>
        <xdr:cNvPr id="181" name="Image 180" descr="2019-grece1.jpg">
          <a:extLst>
            <a:ext uri="{FF2B5EF4-FFF2-40B4-BE49-F238E27FC236}">
              <a16:creationId xmlns:a16="http://schemas.microsoft.com/office/drawing/2014/main" id="{00000000-0008-0000-0B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792525" y="3516301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57035</xdr:colOff>
      <xdr:row>15</xdr:row>
      <xdr:rowOff>30526</xdr:rowOff>
    </xdr:from>
    <xdr:to>
      <xdr:col>6</xdr:col>
      <xdr:colOff>849185</xdr:colOff>
      <xdr:row>16</xdr:row>
      <xdr:rowOff>613127</xdr:rowOff>
    </xdr:to>
    <xdr:pic>
      <xdr:nvPicPr>
        <xdr:cNvPr id="182" name="Image 181" descr="2019-grece2.jpg">
          <a:extLst>
            <a:ext uri="{FF2B5EF4-FFF2-40B4-BE49-F238E27FC236}">
              <a16:creationId xmlns:a16="http://schemas.microsoft.com/office/drawing/2014/main" id="{00000000-0008-0000-0B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825273" y="3714291"/>
          <a:ext cx="792150" cy="794904"/>
        </a:xfrm>
        <a:prstGeom prst="rect">
          <a:avLst/>
        </a:prstGeom>
      </xdr:spPr>
    </xdr:pic>
    <xdr:clientData/>
  </xdr:twoCellAnchor>
  <xdr:twoCellAnchor editAs="oneCell">
    <xdr:from>
      <xdr:col>7</xdr:col>
      <xdr:colOff>57149</xdr:colOff>
      <xdr:row>15</xdr:row>
      <xdr:rowOff>38100</xdr:rowOff>
    </xdr:from>
    <xdr:to>
      <xdr:col>7</xdr:col>
      <xdr:colOff>830249</xdr:colOff>
      <xdr:row>16</xdr:row>
      <xdr:rowOff>601651</xdr:rowOff>
    </xdr:to>
    <xdr:pic>
      <xdr:nvPicPr>
        <xdr:cNvPr id="183" name="Image 182" descr="2020-grece1.jpg">
          <a:extLst>
            <a:ext uri="{FF2B5EF4-FFF2-40B4-BE49-F238E27FC236}">
              <a16:creationId xmlns:a16="http://schemas.microsoft.com/office/drawing/2014/main" id="{00000000-0008-0000-0B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581649" y="35242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8</xdr:col>
      <xdr:colOff>58725</xdr:colOff>
      <xdr:row>15</xdr:row>
      <xdr:rowOff>20625</xdr:rowOff>
    </xdr:from>
    <xdr:to>
      <xdr:col>8</xdr:col>
      <xdr:colOff>847725</xdr:colOff>
      <xdr:row>16</xdr:row>
      <xdr:rowOff>600076</xdr:rowOff>
    </xdr:to>
    <xdr:pic>
      <xdr:nvPicPr>
        <xdr:cNvPr id="184" name="Image 183" descr="2020-grece2.jpg">
          <a:extLst>
            <a:ext uri="{FF2B5EF4-FFF2-40B4-BE49-F238E27FC236}">
              <a16:creationId xmlns:a16="http://schemas.microsoft.com/office/drawing/2014/main" id="{00000000-0008-0000-0B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6478575" y="3506775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9</xdr:col>
      <xdr:colOff>91317</xdr:colOff>
      <xdr:row>15</xdr:row>
      <xdr:rowOff>30151</xdr:rowOff>
    </xdr:from>
    <xdr:to>
      <xdr:col>9</xdr:col>
      <xdr:colOff>880317</xdr:colOff>
      <xdr:row>16</xdr:row>
      <xdr:rowOff>609602</xdr:rowOff>
    </xdr:to>
    <xdr:pic>
      <xdr:nvPicPr>
        <xdr:cNvPr id="185" name="Image 184" descr="2021-grece1.jpg">
          <a:extLst>
            <a:ext uri="{FF2B5EF4-FFF2-40B4-BE49-F238E27FC236}">
              <a16:creationId xmlns:a16="http://schemas.microsoft.com/office/drawing/2014/main" id="{00000000-0008-0000-0B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7544916" y="3713916"/>
          <a:ext cx="789000" cy="791754"/>
        </a:xfrm>
        <a:prstGeom prst="rect">
          <a:avLst/>
        </a:prstGeom>
      </xdr:spPr>
    </xdr:pic>
    <xdr:clientData/>
  </xdr:twoCellAnchor>
  <xdr:twoCellAnchor editAs="oneCell">
    <xdr:from>
      <xdr:col>10</xdr:col>
      <xdr:colOff>63165</xdr:colOff>
      <xdr:row>15</xdr:row>
      <xdr:rowOff>28575</xdr:rowOff>
    </xdr:from>
    <xdr:to>
      <xdr:col>10</xdr:col>
      <xdr:colOff>850923</xdr:colOff>
      <xdr:row>16</xdr:row>
      <xdr:rowOff>618810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273715" y="3514725"/>
          <a:ext cx="787758" cy="799784"/>
        </a:xfrm>
        <a:prstGeom prst="rect">
          <a:avLst/>
        </a:prstGeom>
      </xdr:spPr>
    </xdr:pic>
    <xdr:clientData/>
  </xdr:twoCellAnchor>
  <xdr:twoCellAnchor editAs="oneCell">
    <xdr:from>
      <xdr:col>9</xdr:col>
      <xdr:colOff>37614</xdr:colOff>
      <xdr:row>23</xdr:row>
      <xdr:rowOff>26605</xdr:rowOff>
    </xdr:from>
    <xdr:to>
      <xdr:col>9</xdr:col>
      <xdr:colOff>857250</xdr:colOff>
      <xdr:row>24</xdr:row>
      <xdr:rowOff>620619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52814" y="5579680"/>
          <a:ext cx="819636" cy="803564"/>
        </a:xfrm>
        <a:prstGeom prst="rect">
          <a:avLst/>
        </a:prstGeom>
      </xdr:spPr>
    </xdr:pic>
    <xdr:clientData/>
  </xdr:twoCellAnchor>
  <xdr:twoCellAnchor editAs="oneCell">
    <xdr:from>
      <xdr:col>10</xdr:col>
      <xdr:colOff>56663</xdr:colOff>
      <xdr:row>23</xdr:row>
      <xdr:rowOff>26153</xdr:rowOff>
    </xdr:from>
    <xdr:to>
      <xdr:col>10</xdr:col>
      <xdr:colOff>847725</xdr:colOff>
      <xdr:row>24</xdr:row>
      <xdr:rowOff>611533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67213" y="5579228"/>
          <a:ext cx="791062" cy="794930"/>
        </a:xfrm>
        <a:prstGeom prst="rect">
          <a:avLst/>
        </a:prstGeom>
      </xdr:spPr>
    </xdr:pic>
    <xdr:clientData/>
  </xdr:twoCellAnchor>
  <xdr:twoCellAnchor editAs="oneCell">
    <xdr:from>
      <xdr:col>12</xdr:col>
      <xdr:colOff>66675</xdr:colOff>
      <xdr:row>0</xdr:row>
      <xdr:rowOff>16259</xdr:rowOff>
    </xdr:from>
    <xdr:to>
      <xdr:col>12</xdr:col>
      <xdr:colOff>788933</xdr:colOff>
      <xdr:row>3</xdr:row>
      <xdr:rowOff>180157</xdr:rowOff>
    </xdr:to>
    <xdr:pic>
      <xdr:nvPicPr>
        <xdr:cNvPr id="53" name="Image 52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398712" y="16259"/>
          <a:ext cx="722258" cy="697626"/>
        </a:xfrm>
        <a:prstGeom prst="rect">
          <a:avLst/>
        </a:prstGeom>
      </xdr:spPr>
    </xdr:pic>
    <xdr:clientData/>
  </xdr:twoCellAnchor>
  <xdr:twoCellAnchor>
    <xdr:from>
      <xdr:col>5</xdr:col>
      <xdr:colOff>888123</xdr:colOff>
      <xdr:row>0</xdr:row>
      <xdr:rowOff>4021</xdr:rowOff>
    </xdr:from>
    <xdr:to>
      <xdr:col>10</xdr:col>
      <xdr:colOff>470584</xdr:colOff>
      <xdr:row>2</xdr:row>
      <xdr:rowOff>88064</xdr:rowOff>
    </xdr:to>
    <xdr:grpSp>
      <xdr:nvGrpSpPr>
        <xdr:cNvPr id="54" name="Groupe 53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GrpSpPr/>
      </xdr:nvGrpSpPr>
      <xdr:grpSpPr>
        <a:xfrm>
          <a:off x="4778996" y="4021"/>
          <a:ext cx="4075385" cy="425505"/>
          <a:chOff x="4905375" y="40970"/>
          <a:chExt cx="4058882" cy="428593"/>
        </a:xfrm>
      </xdr:grpSpPr>
      <xdr:grpSp>
        <xdr:nvGrpSpPr>
          <xdr:cNvPr id="55" name="Groupe 54">
            <a:extLst>
              <a:ext uri="{FF2B5EF4-FFF2-40B4-BE49-F238E27FC236}">
                <a16:creationId xmlns:a16="http://schemas.microsoft.com/office/drawing/2014/main" id="{00000000-0008-0000-0B00-000037000000}"/>
              </a:ext>
            </a:extLst>
          </xdr:cNvPr>
          <xdr:cNvGrpSpPr/>
        </xdr:nvGrpSpPr>
        <xdr:grpSpPr>
          <a:xfrm>
            <a:off x="4905375" y="40970"/>
            <a:ext cx="4058882" cy="428593"/>
            <a:chOff x="4474830" y="60231"/>
            <a:chExt cx="6074261" cy="627249"/>
          </a:xfrm>
        </xdr:grpSpPr>
        <xdr:pic>
          <xdr:nvPicPr>
            <xdr:cNvPr id="57" name="Picture 12" descr="Irlande">
              <a:extLst>
                <a:ext uri="{FF2B5EF4-FFF2-40B4-BE49-F238E27FC236}">
                  <a16:creationId xmlns:a16="http://schemas.microsoft.com/office/drawing/2014/main" id="{00000000-0008-0000-0B00-00003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Picture 41" descr="Chypre">
              <a:extLst>
                <a:ext uri="{FF2B5EF4-FFF2-40B4-BE49-F238E27FC236}">
                  <a16:creationId xmlns:a16="http://schemas.microsoft.com/office/drawing/2014/main" id="{00000000-0008-0000-0B00-00003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60355"/>
              <a:ext cx="414514" cy="28983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Picture 136" descr="France">
              <a:extLst>
                <a:ext uri="{FF2B5EF4-FFF2-40B4-BE49-F238E27FC236}">
                  <a16:creationId xmlns:a16="http://schemas.microsoft.com/office/drawing/2014/main" id="{00000000-0008-0000-0B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3212" y="78602"/>
              <a:ext cx="440973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Picture 139" descr="Espagne">
              <a:extLst>
                <a:ext uri="{FF2B5EF4-FFF2-40B4-BE49-F238E27FC236}">
                  <a16:creationId xmlns:a16="http://schemas.microsoft.com/office/drawing/2014/main" id="{00000000-0008-0000-0B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219" descr="Malte">
              <a:extLst>
                <a:ext uri="{FF2B5EF4-FFF2-40B4-BE49-F238E27FC236}">
                  <a16:creationId xmlns:a16="http://schemas.microsoft.com/office/drawing/2014/main" id="{00000000-0008-0000-0B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9" descr="Lituanie">
              <a:extLst>
                <a:ext uri="{FF2B5EF4-FFF2-40B4-BE49-F238E27FC236}">
                  <a16:creationId xmlns:a16="http://schemas.microsoft.com/office/drawing/2014/main" id="{00000000-0008-0000-0B00-00003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25">
              <a:extLst>
                <a:ext uri="{FF2B5EF4-FFF2-40B4-BE49-F238E27FC236}">
                  <a16:creationId xmlns:a16="http://schemas.microsoft.com/office/drawing/2014/main" id="{00000000-0008-0000-0B00-00003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6359"/>
              <a:ext cx="458611" cy="28819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30">
              <a:extLst>
                <a:ext uri="{FF2B5EF4-FFF2-40B4-BE49-F238E27FC236}">
                  <a16:creationId xmlns:a16="http://schemas.microsoft.com/office/drawing/2014/main" id="{00000000-0008-0000-0B00-00004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Image 64">
              <a:extLst>
                <a:ext uri="{FF2B5EF4-FFF2-40B4-BE49-F238E27FC236}">
                  <a16:creationId xmlns:a16="http://schemas.microsoft.com/office/drawing/2014/main" id="{00000000-0008-0000-0B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6" name="Picture 159" descr="Pays-bas">
              <a:extLst>
                <a:ext uri="{FF2B5EF4-FFF2-40B4-BE49-F238E27FC236}">
                  <a16:creationId xmlns:a16="http://schemas.microsoft.com/office/drawing/2014/main" id="{00000000-0008-0000-0B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Image 66">
              <a:extLst>
                <a:ext uri="{FF2B5EF4-FFF2-40B4-BE49-F238E27FC236}">
                  <a16:creationId xmlns:a16="http://schemas.microsoft.com/office/drawing/2014/main" id="{00000000-0008-0000-0B00-00004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8" name="Picture 158" descr="Estonie">
              <a:extLst>
                <a:ext uri="{FF2B5EF4-FFF2-40B4-BE49-F238E27FC236}">
                  <a16:creationId xmlns:a16="http://schemas.microsoft.com/office/drawing/2014/main" id="{00000000-0008-0000-0B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116" descr="Autriche">
              <a:extLst>
                <a:ext uri="{FF2B5EF4-FFF2-40B4-BE49-F238E27FC236}">
                  <a16:creationId xmlns:a16="http://schemas.microsoft.com/office/drawing/2014/main" id="{00000000-0008-0000-0B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Picture 146">
              <a:extLst>
                <a:ext uri="{FF2B5EF4-FFF2-40B4-BE49-F238E27FC236}">
                  <a16:creationId xmlns:a16="http://schemas.microsoft.com/office/drawing/2014/main" id="{00000000-0008-0000-0B00-00004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Picture 138">
              <a:extLst>
                <a:ext uri="{FF2B5EF4-FFF2-40B4-BE49-F238E27FC236}">
                  <a16:creationId xmlns:a16="http://schemas.microsoft.com/office/drawing/2014/main" id="{00000000-0008-0000-0B00-00004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1" y="377839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2" name="Picture 143" descr="Allemagne">
              <a:extLst>
                <a:ext uri="{FF2B5EF4-FFF2-40B4-BE49-F238E27FC236}">
                  <a16:creationId xmlns:a16="http://schemas.microsoft.com/office/drawing/2014/main" id="{00000000-0008-0000-0B00-00004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5252" y="403972"/>
              <a:ext cx="399499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Picture 122">
              <a:extLst>
                <a:ext uri="{FF2B5EF4-FFF2-40B4-BE49-F238E27FC236}">
                  <a16:creationId xmlns:a16="http://schemas.microsoft.com/office/drawing/2014/main" id="{00000000-0008-0000-0B00-00004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4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B00-00004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Picture 312" descr="Monaco">
              <a:extLst>
                <a:ext uri="{FF2B5EF4-FFF2-40B4-BE49-F238E27FC236}">
                  <a16:creationId xmlns:a16="http://schemas.microsoft.com/office/drawing/2014/main" id="{00000000-0008-0000-0B00-00004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6019" y="406773"/>
              <a:ext cx="436377" cy="2667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6" name="Picture 216" descr="Grèce">
              <a:extLst>
                <a:ext uri="{FF2B5EF4-FFF2-40B4-BE49-F238E27FC236}">
                  <a16:creationId xmlns:a16="http://schemas.microsoft.com/office/drawing/2014/main" id="{00000000-0008-0000-0B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48" descr="Saint-Marin">
              <a:extLst>
                <a:ext uri="{FF2B5EF4-FFF2-40B4-BE49-F238E27FC236}">
                  <a16:creationId xmlns:a16="http://schemas.microsoft.com/office/drawing/2014/main" id="{00000000-0008-0000-0B00-00004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Image 77" descr="Luxembourg">
              <a:extLst>
                <a:ext uri="{FF2B5EF4-FFF2-40B4-BE49-F238E27FC236}">
                  <a16:creationId xmlns:a16="http://schemas.microsoft.com/office/drawing/2014/main" id="{00000000-0008-0000-0B00-00004E000000}"/>
                </a:ext>
              </a:extLst>
            </xdr:cNvPr>
            <xdr:cNvPicPr/>
          </xdr:nvPicPr>
          <xdr:blipFill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9" name="Picture 147" descr="Vatican">
              <a:extLst>
                <a:ext uri="{FF2B5EF4-FFF2-40B4-BE49-F238E27FC236}">
                  <a16:creationId xmlns:a16="http://schemas.microsoft.com/office/drawing/2014/main" id="{00000000-0008-0000-0B00-00004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56" name="Image 55">
            <a:extLst>
              <a:ext uri="{FF2B5EF4-FFF2-40B4-BE49-F238E27FC236}">
                <a16:creationId xmlns:a16="http://schemas.microsoft.com/office/drawing/2014/main" id="{00000000-0008-0000-0B00-00003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7638" y="257999"/>
            <a:ext cx="257174" cy="19741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21</xdr:row>
      <xdr:rowOff>8986</xdr:rowOff>
    </xdr:from>
    <xdr:to>
      <xdr:col>8</xdr:col>
      <xdr:colOff>356567</xdr:colOff>
      <xdr:row>22</xdr:row>
      <xdr:rowOff>10821</xdr:rowOff>
    </xdr:to>
    <xdr:pic>
      <xdr:nvPicPr>
        <xdr:cNvPr id="80" name="Picture 53" descr="europe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6627" y="5310637"/>
          <a:ext cx="356567" cy="217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6304</xdr:colOff>
      <xdr:row>21</xdr:row>
      <xdr:rowOff>1836</xdr:rowOff>
    </xdr:from>
    <xdr:to>
      <xdr:col>6</xdr:col>
      <xdr:colOff>364232</xdr:colOff>
      <xdr:row>22</xdr:row>
      <xdr:rowOff>3671</xdr:rowOff>
    </xdr:to>
    <xdr:pic>
      <xdr:nvPicPr>
        <xdr:cNvPr id="81" name="Picture 53" descr="europe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4542" y="5303703"/>
          <a:ext cx="357928" cy="219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7</xdr:col>
      <xdr:colOff>356567</xdr:colOff>
      <xdr:row>22</xdr:row>
      <xdr:rowOff>1835</xdr:rowOff>
    </xdr:to>
    <xdr:pic>
      <xdr:nvPicPr>
        <xdr:cNvPr id="82" name="Picture 53" descr="europe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21</xdr:row>
      <xdr:rowOff>0</xdr:rowOff>
    </xdr:from>
    <xdr:to>
      <xdr:col>10</xdr:col>
      <xdr:colOff>359970</xdr:colOff>
      <xdr:row>22</xdr:row>
      <xdr:rowOff>1835</xdr:rowOff>
    </xdr:to>
    <xdr:pic>
      <xdr:nvPicPr>
        <xdr:cNvPr id="83" name="Picture 53" descr="europe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7200" y="5301651"/>
          <a:ext cx="356567" cy="217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21</xdr:row>
      <xdr:rowOff>0</xdr:rowOff>
    </xdr:from>
    <xdr:to>
      <xdr:col>9</xdr:col>
      <xdr:colOff>356567</xdr:colOff>
      <xdr:row>22</xdr:row>
      <xdr:rowOff>1835</xdr:rowOff>
    </xdr:to>
    <xdr:pic>
      <xdr:nvPicPr>
        <xdr:cNvPr id="84" name="Picture 53" descr="europe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73026</xdr:colOff>
      <xdr:row>23</xdr:row>
      <xdr:rowOff>33620</xdr:rowOff>
    </xdr:from>
    <xdr:to>
      <xdr:col>1</xdr:col>
      <xdr:colOff>862642</xdr:colOff>
      <xdr:row>24</xdr:row>
      <xdr:rowOff>616064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59" y="6009210"/>
          <a:ext cx="789616" cy="789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76313</xdr:colOff>
      <xdr:row>23</xdr:row>
      <xdr:rowOff>29514</xdr:rowOff>
    </xdr:from>
    <xdr:to>
      <xdr:col>2</xdr:col>
      <xdr:colOff>871626</xdr:colOff>
      <xdr:row>24</xdr:row>
      <xdr:rowOff>617952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1431" y="6005104"/>
          <a:ext cx="795313" cy="7951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77334</xdr:colOff>
      <xdr:row>23</xdr:row>
      <xdr:rowOff>35945</xdr:rowOff>
    </xdr:from>
    <xdr:to>
      <xdr:col>8</xdr:col>
      <xdr:colOff>847134</xdr:colOff>
      <xdr:row>24</xdr:row>
      <xdr:rowOff>596303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3961" y="6011535"/>
          <a:ext cx="769800" cy="767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78602</xdr:colOff>
      <xdr:row>23</xdr:row>
      <xdr:rowOff>44928</xdr:rowOff>
    </xdr:from>
    <xdr:to>
      <xdr:col>7</xdr:col>
      <xdr:colOff>850894</xdr:colOff>
      <xdr:row>24</xdr:row>
      <xdr:rowOff>602594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6644" y="6020518"/>
          <a:ext cx="772292" cy="764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69054</xdr:colOff>
      <xdr:row>23</xdr:row>
      <xdr:rowOff>62901</xdr:rowOff>
    </xdr:from>
    <xdr:to>
      <xdr:col>6</xdr:col>
      <xdr:colOff>824494</xdr:colOff>
      <xdr:row>24</xdr:row>
      <xdr:rowOff>604209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8512" y="6038491"/>
          <a:ext cx="755440" cy="747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IRLANDE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590550</xdr:colOff>
      <xdr:row>2</xdr:row>
      <xdr:rowOff>114300</xdr:rowOff>
    </xdr:from>
    <xdr:to>
      <xdr:col>3</xdr:col>
      <xdr:colOff>104775</xdr:colOff>
      <xdr:row>4</xdr:row>
      <xdr:rowOff>21223</xdr:rowOff>
    </xdr:to>
    <xdr:pic>
      <xdr:nvPicPr>
        <xdr:cNvPr id="137" name="Picture 12" descr="Irlande">
          <a:extLst>
            <a:ext uri="{FF2B5EF4-FFF2-40B4-BE49-F238E27FC236}">
              <a16:creationId xmlns:a16="http://schemas.microsoft.com/office/drawing/2014/main" id="{00000000-0008-0000-0C00-000089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38300" y="409575"/>
          <a:ext cx="409575" cy="287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7</xdr:row>
      <xdr:rowOff>38100</xdr:rowOff>
    </xdr:from>
    <xdr:to>
      <xdr:col>1</xdr:col>
      <xdr:colOff>839775</xdr:colOff>
      <xdr:row>8</xdr:row>
      <xdr:rowOff>601650</xdr:rowOff>
    </xdr:to>
    <xdr:pic>
      <xdr:nvPicPr>
        <xdr:cNvPr id="138" name="Image 137" descr="2016-irlande.jpg">
          <a:extLst>
            <a:ext uri="{FF2B5EF4-FFF2-40B4-BE49-F238E27FC236}">
              <a16:creationId xmlns:a16="http://schemas.microsoft.com/office/drawing/2014/main" id="{00000000-0008-0000-0C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907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59226</xdr:colOff>
      <xdr:row>7</xdr:row>
      <xdr:rowOff>29147</xdr:rowOff>
    </xdr:from>
    <xdr:to>
      <xdr:col>2</xdr:col>
      <xdr:colOff>829176</xdr:colOff>
      <xdr:row>8</xdr:row>
      <xdr:rowOff>589547</xdr:rowOff>
    </xdr:to>
    <xdr:pic>
      <xdr:nvPicPr>
        <xdr:cNvPr id="143" name="Image 142" descr="2019-irlande.jpg">
          <a:extLst>
            <a:ext uri="{FF2B5EF4-FFF2-40B4-BE49-F238E27FC236}">
              <a16:creationId xmlns:a16="http://schemas.microsoft.com/office/drawing/2014/main" id="{00000000-0008-0000-0C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2358" y="1457897"/>
          <a:ext cx="769950" cy="770953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15</xdr:row>
      <xdr:rowOff>43865</xdr:rowOff>
    </xdr:from>
    <xdr:to>
      <xdr:col>9</xdr:col>
      <xdr:colOff>847725</xdr:colOff>
      <xdr:row>16</xdr:row>
      <xdr:rowOff>613360</xdr:rowOff>
    </xdr:to>
    <xdr:pic>
      <xdr:nvPicPr>
        <xdr:cNvPr id="152" name="Image 151">
          <a:extLst>
            <a:ext uri="{FF2B5EF4-FFF2-40B4-BE49-F238E27FC236}">
              <a16:creationId xmlns:a16="http://schemas.microsoft.com/office/drawing/2014/main" id="{00000000-0008-0000-0C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3530015"/>
          <a:ext cx="781050" cy="779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56673</xdr:colOff>
      <xdr:row>15</xdr:row>
      <xdr:rowOff>47202</xdr:rowOff>
    </xdr:from>
    <xdr:to>
      <xdr:col>8</xdr:col>
      <xdr:colOff>828675</xdr:colOff>
      <xdr:row>16</xdr:row>
      <xdr:rowOff>600027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476523" y="3533352"/>
          <a:ext cx="772002" cy="762376"/>
        </a:xfrm>
        <a:prstGeom prst="rect">
          <a:avLst/>
        </a:prstGeom>
      </xdr:spPr>
    </xdr:pic>
    <xdr:clientData/>
  </xdr:twoCellAnchor>
  <xdr:twoCellAnchor editAs="oneCell">
    <xdr:from>
      <xdr:col>7</xdr:col>
      <xdr:colOff>72389</xdr:colOff>
      <xdr:row>15</xdr:row>
      <xdr:rowOff>57150</xdr:rowOff>
    </xdr:from>
    <xdr:to>
      <xdr:col>7</xdr:col>
      <xdr:colOff>832011</xdr:colOff>
      <xdr:row>16</xdr:row>
      <xdr:rowOff>599605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596889" y="3543300"/>
          <a:ext cx="759622" cy="752006"/>
        </a:xfrm>
        <a:prstGeom prst="rect">
          <a:avLst/>
        </a:prstGeom>
      </xdr:spPr>
    </xdr:pic>
    <xdr:clientData/>
  </xdr:twoCellAnchor>
  <xdr:twoCellAnchor editAs="oneCell">
    <xdr:from>
      <xdr:col>6</xdr:col>
      <xdr:colOff>66333</xdr:colOff>
      <xdr:row>15</xdr:row>
      <xdr:rowOff>24860</xdr:rowOff>
    </xdr:from>
    <xdr:to>
      <xdr:col>6</xdr:col>
      <xdr:colOff>866775</xdr:colOff>
      <xdr:row>16</xdr:row>
      <xdr:rowOff>612973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695483" y="3511010"/>
          <a:ext cx="800442" cy="797664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15</xdr:row>
      <xdr:rowOff>28575</xdr:rowOff>
    </xdr:from>
    <xdr:to>
      <xdr:col>10</xdr:col>
      <xdr:colOff>858418</xdr:colOff>
      <xdr:row>16</xdr:row>
      <xdr:rowOff>611753</xdr:rowOff>
    </xdr:to>
    <xdr:pic>
      <xdr:nvPicPr>
        <xdr:cNvPr id="154" name="Image 153">
          <a:extLst>
            <a:ext uri="{FF2B5EF4-FFF2-40B4-BE49-F238E27FC236}">
              <a16:creationId xmlns:a16="http://schemas.microsoft.com/office/drawing/2014/main" id="{00000000-0008-0000-0C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0" y="3514725"/>
          <a:ext cx="782218" cy="79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72912</xdr:colOff>
      <xdr:row>0</xdr:row>
      <xdr:rowOff>9694</xdr:rowOff>
    </xdr:from>
    <xdr:to>
      <xdr:col>12</xdr:col>
      <xdr:colOff>795170</xdr:colOff>
      <xdr:row>3</xdr:row>
      <xdr:rowOff>181273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87182" y="9694"/>
          <a:ext cx="722258" cy="702619"/>
        </a:xfrm>
        <a:prstGeom prst="rect">
          <a:avLst/>
        </a:prstGeom>
      </xdr:spPr>
    </xdr:pic>
    <xdr:clientData/>
  </xdr:twoCellAnchor>
  <xdr:twoCellAnchor>
    <xdr:from>
      <xdr:col>5</xdr:col>
      <xdr:colOff>885067</xdr:colOff>
      <xdr:row>0</xdr:row>
      <xdr:rowOff>4215</xdr:rowOff>
    </xdr:from>
    <xdr:to>
      <xdr:col>10</xdr:col>
      <xdr:colOff>469053</xdr:colOff>
      <xdr:row>2</xdr:row>
      <xdr:rowOff>101150</xdr:rowOff>
    </xdr:to>
    <xdr:grpSp>
      <xdr:nvGrpSpPr>
        <xdr:cNvPr id="36" name="Groupe 35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GrpSpPr/>
      </xdr:nvGrpSpPr>
      <xdr:grpSpPr>
        <a:xfrm>
          <a:off x="4761742" y="4215"/>
          <a:ext cx="4060736" cy="439835"/>
          <a:chOff x="4905375" y="39027"/>
          <a:chExt cx="4058882" cy="438571"/>
        </a:xfrm>
      </xdr:grpSpPr>
      <xdr:grpSp>
        <xdr:nvGrpSpPr>
          <xdr:cNvPr id="37" name="Groupe 36">
            <a:extLst>
              <a:ext uri="{FF2B5EF4-FFF2-40B4-BE49-F238E27FC236}">
                <a16:creationId xmlns:a16="http://schemas.microsoft.com/office/drawing/2014/main" id="{00000000-0008-0000-0C00-000025000000}"/>
              </a:ext>
            </a:extLst>
          </xdr:cNvPr>
          <xdr:cNvGrpSpPr/>
        </xdr:nvGrpSpPr>
        <xdr:grpSpPr>
          <a:xfrm>
            <a:off x="4905375" y="39027"/>
            <a:ext cx="4058882" cy="438571"/>
            <a:chOff x="4474830" y="57387"/>
            <a:chExt cx="6074261" cy="641852"/>
          </a:xfrm>
        </xdr:grpSpPr>
        <xdr:pic>
          <xdr:nvPicPr>
            <xdr:cNvPr id="39" name="Picture 12" descr="Irlande">
              <a:extLst>
                <a:ext uri="{FF2B5EF4-FFF2-40B4-BE49-F238E27FC236}">
                  <a16:creationId xmlns:a16="http://schemas.microsoft.com/office/drawing/2014/main" id="{00000000-0008-0000-0C00-00002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0" name="Picture 41" descr="Chypre">
              <a:extLst>
                <a:ext uri="{FF2B5EF4-FFF2-40B4-BE49-F238E27FC236}">
                  <a16:creationId xmlns:a16="http://schemas.microsoft.com/office/drawing/2014/main" id="{00000000-0008-0000-0C00-00002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63558"/>
              <a:ext cx="414514" cy="28662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1" name="Picture 136" descr="France">
              <a:extLst>
                <a:ext uri="{FF2B5EF4-FFF2-40B4-BE49-F238E27FC236}">
                  <a16:creationId xmlns:a16="http://schemas.microsoft.com/office/drawing/2014/main" id="{00000000-0008-0000-0C00-00002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9357" y="84606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2" name="Picture 139" descr="Espagne">
              <a:extLst>
                <a:ext uri="{FF2B5EF4-FFF2-40B4-BE49-F238E27FC236}">
                  <a16:creationId xmlns:a16="http://schemas.microsoft.com/office/drawing/2014/main" id="{00000000-0008-0000-0C00-00002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3" name="Picture 219" descr="Malte">
              <a:extLst>
                <a:ext uri="{FF2B5EF4-FFF2-40B4-BE49-F238E27FC236}">
                  <a16:creationId xmlns:a16="http://schemas.microsoft.com/office/drawing/2014/main" id="{00000000-0008-0000-0C00-00002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" name="Picture 9" descr="Lituanie">
              <a:extLst>
                <a:ext uri="{FF2B5EF4-FFF2-40B4-BE49-F238E27FC236}">
                  <a16:creationId xmlns:a16="http://schemas.microsoft.com/office/drawing/2014/main" id="{00000000-0008-0000-0C00-00002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" name="Picture 125">
              <a:extLst>
                <a:ext uri="{FF2B5EF4-FFF2-40B4-BE49-F238E27FC236}">
                  <a16:creationId xmlns:a16="http://schemas.microsoft.com/office/drawing/2014/main" id="{00000000-0008-0000-0C00-00002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3558"/>
              <a:ext cx="458610" cy="31632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" name="Picture 130">
              <a:extLst>
                <a:ext uri="{FF2B5EF4-FFF2-40B4-BE49-F238E27FC236}">
                  <a16:creationId xmlns:a16="http://schemas.microsoft.com/office/drawing/2014/main" id="{00000000-0008-0000-0C00-00002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7" name="Image 46">
              <a:extLst>
                <a:ext uri="{FF2B5EF4-FFF2-40B4-BE49-F238E27FC236}">
                  <a16:creationId xmlns:a16="http://schemas.microsoft.com/office/drawing/2014/main" id="{00000000-0008-0000-0C00-00002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48" name="Picture 159" descr="Pays-bas">
              <a:extLst>
                <a:ext uri="{FF2B5EF4-FFF2-40B4-BE49-F238E27FC236}">
                  <a16:creationId xmlns:a16="http://schemas.microsoft.com/office/drawing/2014/main" id="{00000000-0008-0000-0C00-00003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9" name="Image 48">
              <a:extLst>
                <a:ext uri="{FF2B5EF4-FFF2-40B4-BE49-F238E27FC236}">
                  <a16:creationId xmlns:a16="http://schemas.microsoft.com/office/drawing/2014/main" id="{00000000-0008-0000-0C00-00003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0" name="Picture 158" descr="Estonie">
              <a:extLst>
                <a:ext uri="{FF2B5EF4-FFF2-40B4-BE49-F238E27FC236}">
                  <a16:creationId xmlns:a16="http://schemas.microsoft.com/office/drawing/2014/main" id="{00000000-0008-0000-0C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116" descr="Autriche">
              <a:extLst>
                <a:ext uri="{FF2B5EF4-FFF2-40B4-BE49-F238E27FC236}">
                  <a16:creationId xmlns:a16="http://schemas.microsoft.com/office/drawing/2014/main" id="{00000000-0008-0000-0C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8" y="57387"/>
              <a:ext cx="405693" cy="2981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146">
              <a:extLst>
                <a:ext uri="{FF2B5EF4-FFF2-40B4-BE49-F238E27FC236}">
                  <a16:creationId xmlns:a16="http://schemas.microsoft.com/office/drawing/2014/main" id="{00000000-0008-0000-0C00-00003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138">
              <a:extLst>
                <a:ext uri="{FF2B5EF4-FFF2-40B4-BE49-F238E27FC236}">
                  <a16:creationId xmlns:a16="http://schemas.microsoft.com/office/drawing/2014/main" id="{00000000-0008-0000-0C00-00003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3" y="383340"/>
              <a:ext cx="414514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43" descr="Allemagne">
              <a:extLst>
                <a:ext uri="{FF2B5EF4-FFF2-40B4-BE49-F238E27FC236}">
                  <a16:creationId xmlns:a16="http://schemas.microsoft.com/office/drawing/2014/main" id="{00000000-0008-0000-0C00-00003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5659" y="403971"/>
              <a:ext cx="406915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22">
              <a:extLst>
                <a:ext uri="{FF2B5EF4-FFF2-40B4-BE49-F238E27FC236}">
                  <a16:creationId xmlns:a16="http://schemas.microsoft.com/office/drawing/2014/main" id="{00000000-0008-0000-0C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C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Picture 312" descr="Monaco">
              <a:extLst>
                <a:ext uri="{FF2B5EF4-FFF2-40B4-BE49-F238E27FC236}">
                  <a16:creationId xmlns:a16="http://schemas.microsoft.com/office/drawing/2014/main" id="{00000000-0008-0000-0C00-00003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8251" y="406773"/>
              <a:ext cx="436000" cy="29246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Picture 216" descr="Grèce">
              <a:extLst>
                <a:ext uri="{FF2B5EF4-FFF2-40B4-BE49-F238E27FC236}">
                  <a16:creationId xmlns:a16="http://schemas.microsoft.com/office/drawing/2014/main" id="{00000000-0008-0000-0C00-00003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Picture 148" descr="Saint-Marin">
              <a:extLst>
                <a:ext uri="{FF2B5EF4-FFF2-40B4-BE49-F238E27FC236}">
                  <a16:creationId xmlns:a16="http://schemas.microsoft.com/office/drawing/2014/main" id="{00000000-0008-0000-0C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Image 59" descr="Luxembourg">
              <a:extLst>
                <a:ext uri="{FF2B5EF4-FFF2-40B4-BE49-F238E27FC236}">
                  <a16:creationId xmlns:a16="http://schemas.microsoft.com/office/drawing/2014/main" id="{00000000-0008-0000-0C00-00003C000000}"/>
                </a:ext>
              </a:extLst>
            </xdr:cNvPr>
            <xdr:cNvPicPr/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61" name="Picture 147" descr="Vatican">
              <a:extLst>
                <a:ext uri="{FF2B5EF4-FFF2-40B4-BE49-F238E27FC236}">
                  <a16:creationId xmlns:a16="http://schemas.microsoft.com/office/drawing/2014/main" id="{00000000-0008-0000-0C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38" name="Image 37">
            <a:extLst>
              <a:ext uri="{FF2B5EF4-FFF2-40B4-BE49-F238E27FC236}">
                <a16:creationId xmlns:a16="http://schemas.microsoft.com/office/drawing/2014/main" id="{00000000-0008-0000-0C00-00002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3184" y="262102"/>
            <a:ext cx="257174" cy="19441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13</xdr:row>
      <xdr:rowOff>0</xdr:rowOff>
    </xdr:from>
    <xdr:to>
      <xdr:col>8</xdr:col>
      <xdr:colOff>356567</xdr:colOff>
      <xdr:row>14</xdr:row>
      <xdr:rowOff>3917</xdr:rowOff>
    </xdr:to>
    <xdr:pic>
      <xdr:nvPicPr>
        <xdr:cNvPr id="62" name="Picture 53" descr="europe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896533</xdr:colOff>
      <xdr:row>13</xdr:row>
      <xdr:rowOff>4011</xdr:rowOff>
    </xdr:from>
    <xdr:to>
      <xdr:col>6</xdr:col>
      <xdr:colOff>357105</xdr:colOff>
      <xdr:row>14</xdr:row>
      <xdr:rowOff>3009</xdr:rowOff>
    </xdr:to>
    <xdr:pic>
      <xdr:nvPicPr>
        <xdr:cNvPr id="63" name="Picture 53" descr="europe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730" y="3021932"/>
          <a:ext cx="357928" cy="21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356567</xdr:colOff>
      <xdr:row>14</xdr:row>
      <xdr:rowOff>3917</xdr:rowOff>
    </xdr:to>
    <xdr:pic>
      <xdr:nvPicPr>
        <xdr:cNvPr id="64" name="Picture 53" descr="europe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13</xdr:row>
      <xdr:rowOff>0</xdr:rowOff>
    </xdr:from>
    <xdr:to>
      <xdr:col>10</xdr:col>
      <xdr:colOff>359970</xdr:colOff>
      <xdr:row>14</xdr:row>
      <xdr:rowOff>3917</xdr:rowOff>
    </xdr:to>
    <xdr:pic>
      <xdr:nvPicPr>
        <xdr:cNvPr id="65" name="Picture 53" descr="europe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7778" y="3053103"/>
          <a:ext cx="356567" cy="225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13</xdr:row>
      <xdr:rowOff>0</xdr:rowOff>
    </xdr:from>
    <xdr:to>
      <xdr:col>9</xdr:col>
      <xdr:colOff>356567</xdr:colOff>
      <xdr:row>14</xdr:row>
      <xdr:rowOff>3917</xdr:rowOff>
    </xdr:to>
    <xdr:pic>
      <xdr:nvPicPr>
        <xdr:cNvPr id="66" name="Picture 53" descr="europe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63500</xdr:colOff>
      <xdr:row>7</xdr:row>
      <xdr:rowOff>34925</xdr:rowOff>
    </xdr:from>
    <xdr:to>
      <xdr:col>3</xdr:col>
      <xdr:colOff>844550</xdr:colOff>
      <xdr:row>8</xdr:row>
      <xdr:rowOff>609600</xdr:rowOff>
    </xdr:to>
    <xdr:pic>
      <xdr:nvPicPr>
        <xdr:cNvPr id="5" name="Image 4" descr="2 € commémorative 2023 Irlande pour commémorer le 50e anniversaire de l'adhésion à l'UE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9475" y="1511300"/>
          <a:ext cx="781050" cy="784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ITALIE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552450</xdr:colOff>
      <xdr:row>2</xdr:row>
      <xdr:rowOff>123825</xdr:rowOff>
    </xdr:from>
    <xdr:to>
      <xdr:col>3</xdr:col>
      <xdr:colOff>123825</xdr:colOff>
      <xdr:row>4</xdr:row>
      <xdr:rowOff>30748</xdr:rowOff>
    </xdr:to>
    <xdr:pic>
      <xdr:nvPicPr>
        <xdr:cNvPr id="136" name="Picture 146">
          <a:extLst>
            <a:ext uri="{FF2B5EF4-FFF2-40B4-BE49-F238E27FC236}">
              <a16:creationId xmlns:a16="http://schemas.microsoft.com/office/drawing/2014/main" id="{00000000-0008-0000-0D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0200" y="419100"/>
          <a:ext cx="466725" cy="287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64996</xdr:colOff>
      <xdr:row>7</xdr:row>
      <xdr:rowOff>36421</xdr:rowOff>
    </xdr:from>
    <xdr:to>
      <xdr:col>3</xdr:col>
      <xdr:colOff>838200</xdr:colOff>
      <xdr:row>8</xdr:row>
      <xdr:rowOff>600076</xdr:rowOff>
    </xdr:to>
    <xdr:pic>
      <xdr:nvPicPr>
        <xdr:cNvPr id="142" name="Image 141">
          <a:extLst>
            <a:ext uri="{FF2B5EF4-FFF2-40B4-BE49-F238E27FC236}">
              <a16:creationId xmlns:a16="http://schemas.microsoft.com/office/drawing/2014/main" id="{00000000-0008-0000-0D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8096" y="1465171"/>
          <a:ext cx="773204" cy="7732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57390</xdr:colOff>
      <xdr:row>7</xdr:row>
      <xdr:rowOff>38100</xdr:rowOff>
    </xdr:from>
    <xdr:to>
      <xdr:col>7</xdr:col>
      <xdr:colOff>835438</xdr:colOff>
      <xdr:row>8</xdr:row>
      <xdr:rowOff>602701</xdr:rowOff>
    </xdr:to>
    <xdr:pic>
      <xdr:nvPicPr>
        <xdr:cNvPr id="146" name="Image 145">
          <a:extLst>
            <a:ext uri="{FF2B5EF4-FFF2-40B4-BE49-F238E27FC236}">
              <a16:creationId xmlns:a16="http://schemas.microsoft.com/office/drawing/2014/main" id="{00000000-0008-0000-0D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81890" y="1466850"/>
          <a:ext cx="778048" cy="77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57832</xdr:colOff>
      <xdr:row>7</xdr:row>
      <xdr:rowOff>27398</xdr:rowOff>
    </xdr:from>
    <xdr:to>
      <xdr:col>10</xdr:col>
      <xdr:colOff>842970</xdr:colOff>
      <xdr:row>8</xdr:row>
      <xdr:rowOff>605103</xdr:rowOff>
    </xdr:to>
    <xdr:pic>
      <xdr:nvPicPr>
        <xdr:cNvPr id="149" name="Image 148">
          <a:extLst>
            <a:ext uri="{FF2B5EF4-FFF2-40B4-BE49-F238E27FC236}">
              <a16:creationId xmlns:a16="http://schemas.microsoft.com/office/drawing/2014/main" id="{00000000-0008-0000-0D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94883" y="1456148"/>
          <a:ext cx="785138" cy="7863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55189</xdr:colOff>
      <xdr:row>15</xdr:row>
      <xdr:rowOff>38100</xdr:rowOff>
    </xdr:from>
    <xdr:to>
      <xdr:col>3</xdr:col>
      <xdr:colOff>824687</xdr:colOff>
      <xdr:row>16</xdr:row>
      <xdr:rowOff>598048</xdr:rowOff>
    </xdr:to>
    <xdr:pic>
      <xdr:nvPicPr>
        <xdr:cNvPr id="153" name="Image 152">
          <a:extLst>
            <a:ext uri="{FF2B5EF4-FFF2-40B4-BE49-F238E27FC236}">
              <a16:creationId xmlns:a16="http://schemas.microsoft.com/office/drawing/2014/main" id="{00000000-0008-0000-0D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8289" y="3524250"/>
          <a:ext cx="769498" cy="769498"/>
        </a:xfrm>
        <a:prstGeom prst="rect">
          <a:avLst/>
        </a:prstGeom>
      </xdr:spPr>
    </xdr:pic>
    <xdr:clientData/>
  </xdr:twoCellAnchor>
  <xdr:oneCellAnchor>
    <xdr:from>
      <xdr:col>7</xdr:col>
      <xdr:colOff>54999</xdr:colOff>
      <xdr:row>23</xdr:row>
      <xdr:rowOff>25040</xdr:rowOff>
    </xdr:from>
    <xdr:ext cx="785128" cy="780938"/>
    <xdr:pic>
      <xdr:nvPicPr>
        <xdr:cNvPr id="168" name="Image 167">
          <a:extLst>
            <a:ext uri="{FF2B5EF4-FFF2-40B4-BE49-F238E27FC236}">
              <a16:creationId xmlns:a16="http://schemas.microsoft.com/office/drawing/2014/main" id="{00000000-0008-0000-0D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711137" y="5986192"/>
          <a:ext cx="785128" cy="780938"/>
        </a:xfrm>
        <a:prstGeom prst="rect">
          <a:avLst/>
        </a:prstGeom>
      </xdr:spPr>
    </xdr:pic>
    <xdr:clientData/>
  </xdr:oneCellAnchor>
  <xdr:twoCellAnchor editAs="oneCell">
    <xdr:from>
      <xdr:col>6</xdr:col>
      <xdr:colOff>61179</xdr:colOff>
      <xdr:row>23</xdr:row>
      <xdr:rowOff>27113</xdr:rowOff>
    </xdr:from>
    <xdr:to>
      <xdr:col>6</xdr:col>
      <xdr:colOff>839377</xdr:colOff>
      <xdr:row>24</xdr:row>
      <xdr:rowOff>592575</xdr:rowOff>
    </xdr:to>
    <xdr:pic>
      <xdr:nvPicPr>
        <xdr:cNvPr id="169" name="Image 168">
          <a:extLst>
            <a:ext uri="{FF2B5EF4-FFF2-40B4-BE49-F238E27FC236}">
              <a16:creationId xmlns:a16="http://schemas.microsoft.com/office/drawing/2014/main" id="{00000000-0008-0000-0D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3679" y="5988265"/>
          <a:ext cx="778198" cy="774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</xdr:row>
      <xdr:rowOff>38100</xdr:rowOff>
    </xdr:from>
    <xdr:to>
      <xdr:col>2</xdr:col>
      <xdr:colOff>830250</xdr:colOff>
      <xdr:row>8</xdr:row>
      <xdr:rowOff>601651</xdr:rowOff>
    </xdr:to>
    <xdr:pic>
      <xdr:nvPicPr>
        <xdr:cNvPr id="172" name="Image 171" descr="2005-italie.jpg">
          <a:extLst>
            <a:ext uri="{FF2B5EF4-FFF2-40B4-BE49-F238E27FC236}">
              <a16:creationId xmlns:a16="http://schemas.microsoft.com/office/drawing/2014/main" id="{00000000-0008-0000-0D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4900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</xdr:row>
      <xdr:rowOff>38100</xdr:rowOff>
    </xdr:from>
    <xdr:to>
      <xdr:col>1</xdr:col>
      <xdr:colOff>849300</xdr:colOff>
      <xdr:row>8</xdr:row>
      <xdr:rowOff>601651</xdr:rowOff>
    </xdr:to>
    <xdr:pic>
      <xdr:nvPicPr>
        <xdr:cNvPr id="173" name="Image 172" descr="2004-italie.jpg">
          <a:extLst>
            <a:ext uri="{FF2B5EF4-FFF2-40B4-BE49-F238E27FC236}">
              <a16:creationId xmlns:a16="http://schemas.microsoft.com/office/drawing/2014/main" id="{00000000-0008-0000-0D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28600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7</xdr:row>
      <xdr:rowOff>47625</xdr:rowOff>
    </xdr:from>
    <xdr:to>
      <xdr:col>4</xdr:col>
      <xdr:colOff>830250</xdr:colOff>
      <xdr:row>8</xdr:row>
      <xdr:rowOff>592126</xdr:rowOff>
    </xdr:to>
    <xdr:pic>
      <xdr:nvPicPr>
        <xdr:cNvPr id="174" name="Image 173" descr="2008-italie.jpg">
          <a:extLst>
            <a:ext uri="{FF2B5EF4-FFF2-40B4-BE49-F238E27FC236}">
              <a16:creationId xmlns:a16="http://schemas.microsoft.com/office/drawing/2014/main" id="{00000000-0008-0000-0D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914650" y="14763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7</xdr:row>
      <xdr:rowOff>38100</xdr:rowOff>
    </xdr:from>
    <xdr:to>
      <xdr:col>5</xdr:col>
      <xdr:colOff>820725</xdr:colOff>
      <xdr:row>8</xdr:row>
      <xdr:rowOff>582601</xdr:rowOff>
    </xdr:to>
    <xdr:pic>
      <xdr:nvPicPr>
        <xdr:cNvPr id="175" name="Image 174" descr="2009-italie.jpg">
          <a:extLst>
            <a:ext uri="{FF2B5EF4-FFF2-40B4-BE49-F238E27FC236}">
              <a16:creationId xmlns:a16="http://schemas.microsoft.com/office/drawing/2014/main" id="{00000000-0008-0000-0D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800475" y="1466850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6</xdr:col>
      <xdr:colOff>69671</xdr:colOff>
      <xdr:row>7</xdr:row>
      <xdr:rowOff>31572</xdr:rowOff>
    </xdr:from>
    <xdr:to>
      <xdr:col>6</xdr:col>
      <xdr:colOff>842771</xdr:colOff>
      <xdr:row>8</xdr:row>
      <xdr:rowOff>595123</xdr:rowOff>
    </xdr:to>
    <xdr:pic>
      <xdr:nvPicPr>
        <xdr:cNvPr id="176" name="Image 175" descr="2010-italie.jpg">
          <a:extLst>
            <a:ext uri="{FF2B5EF4-FFF2-40B4-BE49-F238E27FC236}">
              <a16:creationId xmlns:a16="http://schemas.microsoft.com/office/drawing/2014/main" id="{00000000-0008-0000-0D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832171" y="1460322"/>
          <a:ext cx="773100" cy="772244"/>
        </a:xfrm>
        <a:prstGeom prst="rect">
          <a:avLst/>
        </a:prstGeom>
      </xdr:spPr>
    </xdr:pic>
    <xdr:clientData/>
  </xdr:twoCellAnchor>
  <xdr:twoCellAnchor editAs="oneCell">
    <xdr:from>
      <xdr:col>8</xdr:col>
      <xdr:colOff>87300</xdr:colOff>
      <xdr:row>7</xdr:row>
      <xdr:rowOff>58725</xdr:rowOff>
    </xdr:from>
    <xdr:to>
      <xdr:col>8</xdr:col>
      <xdr:colOff>819150</xdr:colOff>
      <xdr:row>8</xdr:row>
      <xdr:rowOff>581026</xdr:rowOff>
    </xdr:to>
    <xdr:pic>
      <xdr:nvPicPr>
        <xdr:cNvPr id="177" name="Image 176" descr="2012-italie.jpg">
          <a:extLst>
            <a:ext uri="{FF2B5EF4-FFF2-40B4-BE49-F238E27FC236}">
              <a16:creationId xmlns:a16="http://schemas.microsoft.com/office/drawing/2014/main" id="{00000000-0008-0000-0D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507150" y="1487475"/>
          <a:ext cx="731850" cy="731850"/>
        </a:xfrm>
        <a:prstGeom prst="rect">
          <a:avLst/>
        </a:prstGeom>
      </xdr:spPr>
    </xdr:pic>
    <xdr:clientData/>
  </xdr:twoCellAnchor>
  <xdr:twoCellAnchor editAs="oneCell">
    <xdr:from>
      <xdr:col>9</xdr:col>
      <xdr:colOff>78019</xdr:colOff>
      <xdr:row>7</xdr:row>
      <xdr:rowOff>38100</xdr:rowOff>
    </xdr:from>
    <xdr:to>
      <xdr:col>9</xdr:col>
      <xdr:colOff>832069</xdr:colOff>
      <xdr:row>8</xdr:row>
      <xdr:rowOff>582601</xdr:rowOff>
    </xdr:to>
    <xdr:pic>
      <xdr:nvPicPr>
        <xdr:cNvPr id="178" name="Image 177" descr="2013-italie1.jpg">
          <a:extLst>
            <a:ext uri="{FF2B5EF4-FFF2-40B4-BE49-F238E27FC236}">
              <a16:creationId xmlns:a16="http://schemas.microsoft.com/office/drawing/2014/main" id="{00000000-0008-0000-0D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21432" y="1466850"/>
          <a:ext cx="754050" cy="75319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15</xdr:row>
      <xdr:rowOff>38100</xdr:rowOff>
    </xdr:from>
    <xdr:to>
      <xdr:col>1</xdr:col>
      <xdr:colOff>839775</xdr:colOff>
      <xdr:row>16</xdr:row>
      <xdr:rowOff>601649</xdr:rowOff>
    </xdr:to>
    <xdr:pic>
      <xdr:nvPicPr>
        <xdr:cNvPr id="180" name="Image 179" descr="2014-italie1.jpg">
          <a:extLst>
            <a:ext uri="{FF2B5EF4-FFF2-40B4-BE49-F238E27FC236}">
              <a16:creationId xmlns:a16="http://schemas.microsoft.com/office/drawing/2014/main" id="{00000000-0008-0000-0D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19075" y="35242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77775</xdr:colOff>
      <xdr:row>15</xdr:row>
      <xdr:rowOff>30150</xdr:rowOff>
    </xdr:from>
    <xdr:to>
      <xdr:col>2</xdr:col>
      <xdr:colOff>847725</xdr:colOff>
      <xdr:row>16</xdr:row>
      <xdr:rowOff>590549</xdr:rowOff>
    </xdr:to>
    <xdr:pic>
      <xdr:nvPicPr>
        <xdr:cNvPr id="181" name="Image 180" descr="2014-italie2.jpg">
          <a:extLst>
            <a:ext uri="{FF2B5EF4-FFF2-40B4-BE49-F238E27FC236}">
              <a16:creationId xmlns:a16="http://schemas.microsoft.com/office/drawing/2014/main" id="{00000000-0008-0000-0D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125525" y="3516300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4</xdr:col>
      <xdr:colOff>77775</xdr:colOff>
      <xdr:row>15</xdr:row>
      <xdr:rowOff>39675</xdr:rowOff>
    </xdr:from>
    <xdr:to>
      <xdr:col>4</xdr:col>
      <xdr:colOff>847725</xdr:colOff>
      <xdr:row>16</xdr:row>
      <xdr:rowOff>600074</xdr:rowOff>
    </xdr:to>
    <xdr:pic>
      <xdr:nvPicPr>
        <xdr:cNvPr id="182" name="Image 181" descr="2015-italie2.jpg">
          <a:extLst>
            <a:ext uri="{FF2B5EF4-FFF2-40B4-BE49-F238E27FC236}">
              <a16:creationId xmlns:a16="http://schemas.microsoft.com/office/drawing/2014/main" id="{00000000-0008-0000-0D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16225" y="3525825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5</xdr:col>
      <xdr:colOff>68677</xdr:colOff>
      <xdr:row>15</xdr:row>
      <xdr:rowOff>37764</xdr:rowOff>
    </xdr:from>
    <xdr:to>
      <xdr:col>5</xdr:col>
      <xdr:colOff>850829</xdr:colOff>
      <xdr:row>16</xdr:row>
      <xdr:rowOff>610333</xdr:rowOff>
    </xdr:to>
    <xdr:pic>
      <xdr:nvPicPr>
        <xdr:cNvPr id="183" name="Image 182" descr="2016-italie1.jpg">
          <a:extLst>
            <a:ext uri="{FF2B5EF4-FFF2-40B4-BE49-F238E27FC236}">
              <a16:creationId xmlns:a16="http://schemas.microsoft.com/office/drawing/2014/main" id="{00000000-0008-0000-0D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937539" y="3735390"/>
          <a:ext cx="782152" cy="781264"/>
        </a:xfrm>
        <a:prstGeom prst="rect">
          <a:avLst/>
        </a:prstGeom>
      </xdr:spPr>
    </xdr:pic>
    <xdr:clientData/>
  </xdr:twoCellAnchor>
  <xdr:twoCellAnchor editAs="oneCell">
    <xdr:from>
      <xdr:col>6</xdr:col>
      <xdr:colOff>53267</xdr:colOff>
      <xdr:row>15</xdr:row>
      <xdr:rowOff>35407</xdr:rowOff>
    </xdr:from>
    <xdr:to>
      <xdr:col>6</xdr:col>
      <xdr:colOff>829425</xdr:colOff>
      <xdr:row>16</xdr:row>
      <xdr:rowOff>601986</xdr:rowOff>
    </xdr:to>
    <xdr:pic>
      <xdr:nvPicPr>
        <xdr:cNvPr id="184" name="Image 183" descr="2016-italie2.jpg">
          <a:extLst>
            <a:ext uri="{FF2B5EF4-FFF2-40B4-BE49-F238E27FC236}">
              <a16:creationId xmlns:a16="http://schemas.microsoft.com/office/drawing/2014/main" id="{00000000-0008-0000-0D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815767" y="3733033"/>
          <a:ext cx="776158" cy="775274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15</xdr:row>
      <xdr:rowOff>47625</xdr:rowOff>
    </xdr:from>
    <xdr:to>
      <xdr:col>7</xdr:col>
      <xdr:colOff>839775</xdr:colOff>
      <xdr:row>16</xdr:row>
      <xdr:rowOff>592124</xdr:rowOff>
    </xdr:to>
    <xdr:pic>
      <xdr:nvPicPr>
        <xdr:cNvPr id="185" name="Image 184" descr="2017-italie1.jpg">
          <a:extLst>
            <a:ext uri="{FF2B5EF4-FFF2-40B4-BE49-F238E27FC236}">
              <a16:creationId xmlns:a16="http://schemas.microsoft.com/office/drawing/2014/main" id="{00000000-0008-0000-0D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610225" y="35337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15</xdr:row>
      <xdr:rowOff>36923</xdr:rowOff>
    </xdr:from>
    <xdr:to>
      <xdr:col>8</xdr:col>
      <xdr:colOff>830250</xdr:colOff>
      <xdr:row>16</xdr:row>
      <xdr:rowOff>600472</xdr:rowOff>
    </xdr:to>
    <xdr:pic>
      <xdr:nvPicPr>
        <xdr:cNvPr id="186" name="Image 185" descr="2017-italie2.jpg">
          <a:extLst>
            <a:ext uri="{FF2B5EF4-FFF2-40B4-BE49-F238E27FC236}">
              <a16:creationId xmlns:a16="http://schemas.microsoft.com/office/drawing/2014/main" id="{00000000-0008-0000-0D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606925" y="3734549"/>
          <a:ext cx="773100" cy="772244"/>
        </a:xfrm>
        <a:prstGeom prst="rect">
          <a:avLst/>
        </a:prstGeom>
      </xdr:spPr>
    </xdr:pic>
    <xdr:clientData/>
  </xdr:twoCellAnchor>
  <xdr:twoCellAnchor editAs="oneCell">
    <xdr:from>
      <xdr:col>10</xdr:col>
      <xdr:colOff>68250</xdr:colOff>
      <xdr:row>15</xdr:row>
      <xdr:rowOff>33146</xdr:rowOff>
    </xdr:from>
    <xdr:to>
      <xdr:col>10</xdr:col>
      <xdr:colOff>838200</xdr:colOff>
      <xdr:row>16</xdr:row>
      <xdr:rowOff>593545</xdr:rowOff>
    </xdr:to>
    <xdr:pic>
      <xdr:nvPicPr>
        <xdr:cNvPr id="187" name="Image 186" descr="2018-italie1.jpg">
          <a:extLst>
            <a:ext uri="{FF2B5EF4-FFF2-40B4-BE49-F238E27FC236}">
              <a16:creationId xmlns:a16="http://schemas.microsoft.com/office/drawing/2014/main" id="{00000000-0008-0000-0D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405301" y="3730772"/>
          <a:ext cx="769950" cy="769094"/>
        </a:xfrm>
        <a:prstGeom prst="rect">
          <a:avLst/>
        </a:prstGeom>
      </xdr:spPr>
    </xdr:pic>
    <xdr:clientData/>
  </xdr:twoCellAnchor>
  <xdr:twoCellAnchor editAs="oneCell">
    <xdr:from>
      <xdr:col>9</xdr:col>
      <xdr:colOff>67072</xdr:colOff>
      <xdr:row>15</xdr:row>
      <xdr:rowOff>26619</xdr:rowOff>
    </xdr:from>
    <xdr:to>
      <xdr:col>9</xdr:col>
      <xdr:colOff>837022</xdr:colOff>
      <xdr:row>16</xdr:row>
      <xdr:rowOff>587018</xdr:rowOff>
    </xdr:to>
    <xdr:pic>
      <xdr:nvPicPr>
        <xdr:cNvPr id="188" name="Image 187" descr="2018-italie2.jpg">
          <a:extLst>
            <a:ext uri="{FF2B5EF4-FFF2-40B4-BE49-F238E27FC236}">
              <a16:creationId xmlns:a16="http://schemas.microsoft.com/office/drawing/2014/main" id="{00000000-0008-0000-0D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510485" y="3724245"/>
          <a:ext cx="769950" cy="769094"/>
        </a:xfrm>
        <a:prstGeom prst="rect">
          <a:avLst/>
        </a:prstGeom>
      </xdr:spPr>
    </xdr:pic>
    <xdr:clientData/>
  </xdr:twoCellAnchor>
  <xdr:twoCellAnchor editAs="oneCell">
    <xdr:from>
      <xdr:col>1</xdr:col>
      <xdr:colOff>96825</xdr:colOff>
      <xdr:row>23</xdr:row>
      <xdr:rowOff>68250</xdr:rowOff>
    </xdr:from>
    <xdr:to>
      <xdr:col>1</xdr:col>
      <xdr:colOff>828675</xdr:colOff>
      <xdr:row>24</xdr:row>
      <xdr:rowOff>590550</xdr:rowOff>
    </xdr:to>
    <xdr:pic>
      <xdr:nvPicPr>
        <xdr:cNvPr id="189" name="Image 188" descr="2019-italie1.jpg">
          <a:extLst>
            <a:ext uri="{FF2B5EF4-FFF2-40B4-BE49-F238E27FC236}">
              <a16:creationId xmlns:a16="http://schemas.microsoft.com/office/drawing/2014/main" id="{00000000-0008-0000-0D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49225" y="5621325"/>
          <a:ext cx="731850" cy="731850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23</xdr:row>
      <xdr:rowOff>76200</xdr:rowOff>
    </xdr:from>
    <xdr:to>
      <xdr:col>2</xdr:col>
      <xdr:colOff>820725</xdr:colOff>
      <xdr:row>24</xdr:row>
      <xdr:rowOff>582600</xdr:rowOff>
    </xdr:to>
    <xdr:pic>
      <xdr:nvPicPr>
        <xdr:cNvPr id="190" name="Image 189" descr="2020-italie1.jpg">
          <a:extLst>
            <a:ext uri="{FF2B5EF4-FFF2-40B4-BE49-F238E27FC236}">
              <a16:creationId xmlns:a16="http://schemas.microsoft.com/office/drawing/2014/main" id="{00000000-0008-0000-0D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52525" y="5629275"/>
          <a:ext cx="715950" cy="715950"/>
        </a:xfrm>
        <a:prstGeom prst="rect">
          <a:avLst/>
        </a:prstGeom>
      </xdr:spPr>
    </xdr:pic>
    <xdr:clientData/>
  </xdr:twoCellAnchor>
  <xdr:twoCellAnchor editAs="oneCell">
    <xdr:from>
      <xdr:col>3</xdr:col>
      <xdr:colOff>53024</xdr:colOff>
      <xdr:row>23</xdr:row>
      <xdr:rowOff>34018</xdr:rowOff>
    </xdr:from>
    <xdr:to>
      <xdr:col>3</xdr:col>
      <xdr:colOff>834376</xdr:colOff>
      <xdr:row>24</xdr:row>
      <xdr:rowOff>605732</xdr:rowOff>
    </xdr:to>
    <xdr:pic>
      <xdr:nvPicPr>
        <xdr:cNvPr id="191" name="Image 190" descr="2020-italie2.jpg">
          <a:extLst>
            <a:ext uri="{FF2B5EF4-FFF2-40B4-BE49-F238E27FC236}">
              <a16:creationId xmlns:a16="http://schemas.microsoft.com/office/drawing/2014/main" id="{00000000-0008-0000-0D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136618" y="5995647"/>
          <a:ext cx="781352" cy="784326"/>
        </a:xfrm>
        <a:prstGeom prst="rect">
          <a:avLst/>
        </a:prstGeom>
      </xdr:spPr>
    </xdr:pic>
    <xdr:clientData/>
  </xdr:twoCellAnchor>
  <xdr:twoCellAnchor editAs="oneCell">
    <xdr:from>
      <xdr:col>4</xdr:col>
      <xdr:colOff>76718</xdr:colOff>
      <xdr:row>23</xdr:row>
      <xdr:rowOff>37458</xdr:rowOff>
    </xdr:from>
    <xdr:to>
      <xdr:col>4</xdr:col>
      <xdr:colOff>840436</xdr:colOff>
      <xdr:row>24</xdr:row>
      <xdr:rowOff>591592</xdr:rowOff>
    </xdr:to>
    <xdr:pic>
      <xdr:nvPicPr>
        <xdr:cNvPr id="192" name="Image 191" descr="2021-italie1.jpg">
          <a:extLst>
            <a:ext uri="{FF2B5EF4-FFF2-40B4-BE49-F238E27FC236}">
              <a16:creationId xmlns:a16="http://schemas.microsoft.com/office/drawing/2014/main" id="{00000000-0008-0000-0D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51943" y="5998610"/>
          <a:ext cx="763718" cy="762828"/>
        </a:xfrm>
        <a:prstGeom prst="rect">
          <a:avLst/>
        </a:prstGeom>
      </xdr:spPr>
    </xdr:pic>
    <xdr:clientData/>
  </xdr:twoCellAnchor>
  <xdr:twoCellAnchor editAs="oneCell">
    <xdr:from>
      <xdr:col>5</xdr:col>
      <xdr:colOff>72026</xdr:colOff>
      <xdr:row>23</xdr:row>
      <xdr:rowOff>31572</xdr:rowOff>
    </xdr:from>
    <xdr:to>
      <xdr:col>5</xdr:col>
      <xdr:colOff>845126</xdr:colOff>
      <xdr:row>24</xdr:row>
      <xdr:rowOff>595122</xdr:rowOff>
    </xdr:to>
    <xdr:pic>
      <xdr:nvPicPr>
        <xdr:cNvPr id="193" name="Image 192" descr="2021-italie2.jpg">
          <a:extLst>
            <a:ext uri="{FF2B5EF4-FFF2-40B4-BE49-F238E27FC236}">
              <a16:creationId xmlns:a16="http://schemas.microsoft.com/office/drawing/2014/main" id="{00000000-0008-0000-0D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940888" y="5992724"/>
          <a:ext cx="773100" cy="772244"/>
        </a:xfrm>
        <a:prstGeom prst="rect">
          <a:avLst/>
        </a:prstGeom>
      </xdr:spPr>
    </xdr:pic>
    <xdr:clientData/>
  </xdr:twoCellAnchor>
  <xdr:twoCellAnchor editAs="oneCell">
    <xdr:from>
      <xdr:col>8</xdr:col>
      <xdr:colOff>52992</xdr:colOff>
      <xdr:row>31</xdr:row>
      <xdr:rowOff>28575</xdr:rowOff>
    </xdr:from>
    <xdr:to>
      <xdr:col>8</xdr:col>
      <xdr:colOff>851404</xdr:colOff>
      <xdr:row>32</xdr:row>
      <xdr:rowOff>599608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472842" y="7667625"/>
          <a:ext cx="798412" cy="780582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</xdr:colOff>
      <xdr:row>31</xdr:row>
      <xdr:rowOff>38100</xdr:rowOff>
    </xdr:from>
    <xdr:to>
      <xdr:col>6</xdr:col>
      <xdr:colOff>839779</xdr:colOff>
      <xdr:row>32</xdr:row>
      <xdr:rowOff>601655</xdr:rowOff>
    </xdr:to>
    <xdr:pic>
      <xdr:nvPicPr>
        <xdr:cNvPr id="197" name="Image 196" descr="1.jpg">
          <a:extLst>
            <a:ext uri="{FF2B5EF4-FFF2-40B4-BE49-F238E27FC236}">
              <a16:creationId xmlns:a16="http://schemas.microsoft.com/office/drawing/2014/main" id="{00000000-0008-0000-0D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695825" y="7677150"/>
          <a:ext cx="773104" cy="773104"/>
        </a:xfrm>
        <a:prstGeom prst="rect">
          <a:avLst/>
        </a:prstGeom>
      </xdr:spPr>
    </xdr:pic>
    <xdr:clientData/>
  </xdr:twoCellAnchor>
  <xdr:twoCellAnchor editAs="oneCell">
    <xdr:from>
      <xdr:col>12</xdr:col>
      <xdr:colOff>64788</xdr:colOff>
      <xdr:row>0</xdr:row>
      <xdr:rowOff>10546</xdr:rowOff>
    </xdr:from>
    <xdr:to>
      <xdr:col>12</xdr:col>
      <xdr:colOff>788593</xdr:colOff>
      <xdr:row>3</xdr:row>
      <xdr:rowOff>187315</xdr:rowOff>
    </xdr:to>
    <xdr:pic>
      <xdr:nvPicPr>
        <xdr:cNvPr id="60" name="Image 59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407947" y="10546"/>
          <a:ext cx="723805" cy="700644"/>
        </a:xfrm>
        <a:prstGeom prst="rect">
          <a:avLst/>
        </a:prstGeom>
      </xdr:spPr>
    </xdr:pic>
    <xdr:clientData/>
  </xdr:twoCellAnchor>
  <xdr:twoCellAnchor editAs="oneCell">
    <xdr:from>
      <xdr:col>7</xdr:col>
      <xdr:colOff>66196</xdr:colOff>
      <xdr:row>31</xdr:row>
      <xdr:rowOff>36444</xdr:rowOff>
    </xdr:from>
    <xdr:to>
      <xdr:col>7</xdr:col>
      <xdr:colOff>838200</xdr:colOff>
      <xdr:row>32</xdr:row>
      <xdr:rowOff>598899</xdr:rowOff>
    </xdr:to>
    <xdr:pic>
      <xdr:nvPicPr>
        <xdr:cNvPr id="62" name="Image 61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722334" y="8271823"/>
          <a:ext cx="772004" cy="771148"/>
        </a:xfrm>
        <a:prstGeom prst="rect">
          <a:avLst/>
        </a:prstGeom>
      </xdr:spPr>
    </xdr:pic>
    <xdr:clientData/>
  </xdr:twoCellAnchor>
  <xdr:twoCellAnchor editAs="oneCell">
    <xdr:from>
      <xdr:col>9</xdr:col>
      <xdr:colOff>67348</xdr:colOff>
      <xdr:row>31</xdr:row>
      <xdr:rowOff>44029</xdr:rowOff>
    </xdr:from>
    <xdr:to>
      <xdr:col>9</xdr:col>
      <xdr:colOff>840126</xdr:colOff>
      <xdr:row>32</xdr:row>
      <xdr:rowOff>584158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510761" y="8279408"/>
          <a:ext cx="772778" cy="748822"/>
        </a:xfrm>
        <a:prstGeom prst="rect">
          <a:avLst/>
        </a:prstGeom>
      </xdr:spPr>
    </xdr:pic>
    <xdr:clientData/>
  </xdr:twoCellAnchor>
  <xdr:twoCellAnchor editAs="oneCell">
    <xdr:from>
      <xdr:col>10</xdr:col>
      <xdr:colOff>70431</xdr:colOff>
      <xdr:row>31</xdr:row>
      <xdr:rowOff>34795</xdr:rowOff>
    </xdr:from>
    <xdr:to>
      <xdr:col>10</xdr:col>
      <xdr:colOff>834775</xdr:colOff>
      <xdr:row>32</xdr:row>
      <xdr:rowOff>592294</xdr:rowOff>
    </xdr:to>
    <xdr:pic>
      <xdr:nvPicPr>
        <xdr:cNvPr id="68" name="Image 67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07482" y="8270174"/>
          <a:ext cx="764344" cy="766192"/>
        </a:xfrm>
        <a:prstGeom prst="rect">
          <a:avLst/>
        </a:prstGeom>
      </xdr:spPr>
    </xdr:pic>
    <xdr:clientData/>
  </xdr:twoCellAnchor>
  <xdr:twoCellAnchor>
    <xdr:from>
      <xdr:col>5</xdr:col>
      <xdr:colOff>889968</xdr:colOff>
      <xdr:row>0</xdr:row>
      <xdr:rowOff>4434</xdr:rowOff>
    </xdr:from>
    <xdr:to>
      <xdr:col>10</xdr:col>
      <xdr:colOff>472131</xdr:colOff>
      <xdr:row>2</xdr:row>
      <xdr:rowOff>112569</xdr:rowOff>
    </xdr:to>
    <xdr:grpSp>
      <xdr:nvGrpSpPr>
        <xdr:cNvPr id="61" name="Groupe 60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GrpSpPr/>
      </xdr:nvGrpSpPr>
      <xdr:grpSpPr>
        <a:xfrm>
          <a:off x="4759499" y="4434"/>
          <a:ext cx="4047007" cy="445479"/>
          <a:chOff x="4902098" y="40970"/>
          <a:chExt cx="4062159" cy="434095"/>
        </a:xfrm>
      </xdr:grpSpPr>
      <xdr:grpSp>
        <xdr:nvGrpSpPr>
          <xdr:cNvPr id="63" name="Groupe 62">
            <a:extLst>
              <a:ext uri="{FF2B5EF4-FFF2-40B4-BE49-F238E27FC236}">
                <a16:creationId xmlns:a16="http://schemas.microsoft.com/office/drawing/2014/main" id="{00000000-0008-0000-0D00-00003F000000}"/>
              </a:ext>
            </a:extLst>
          </xdr:cNvPr>
          <xdr:cNvGrpSpPr/>
        </xdr:nvGrpSpPr>
        <xdr:grpSpPr>
          <a:xfrm>
            <a:off x="4902098" y="40970"/>
            <a:ext cx="4062159" cy="434095"/>
            <a:chOff x="4469926" y="60231"/>
            <a:chExt cx="6079165" cy="635301"/>
          </a:xfrm>
        </xdr:grpSpPr>
        <xdr:pic>
          <xdr:nvPicPr>
            <xdr:cNvPr id="65" name="Picture 12" descr="Irlande">
              <a:extLst>
                <a:ext uri="{FF2B5EF4-FFF2-40B4-BE49-F238E27FC236}">
                  <a16:creationId xmlns:a16="http://schemas.microsoft.com/office/drawing/2014/main" id="{00000000-0008-0000-0D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41" descr="Chypre">
              <a:extLst>
                <a:ext uri="{FF2B5EF4-FFF2-40B4-BE49-F238E27FC236}">
                  <a16:creationId xmlns:a16="http://schemas.microsoft.com/office/drawing/2014/main" id="{00000000-0008-0000-0D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8" y="66311"/>
              <a:ext cx="414514" cy="28387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136" descr="France">
              <a:extLst>
                <a:ext uri="{FF2B5EF4-FFF2-40B4-BE49-F238E27FC236}">
                  <a16:creationId xmlns:a16="http://schemas.microsoft.com/office/drawing/2014/main" id="{00000000-0008-0000-0D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69926" y="84607"/>
              <a:ext cx="440971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Picture 139" descr="Espagne">
              <a:extLst>
                <a:ext uri="{FF2B5EF4-FFF2-40B4-BE49-F238E27FC236}">
                  <a16:creationId xmlns:a16="http://schemas.microsoft.com/office/drawing/2014/main" id="{00000000-0008-0000-0D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Picture 219" descr="Malte">
              <a:extLst>
                <a:ext uri="{FF2B5EF4-FFF2-40B4-BE49-F238E27FC236}">
                  <a16:creationId xmlns:a16="http://schemas.microsoft.com/office/drawing/2014/main" id="{00000000-0008-0000-0D00-00004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2" name="Picture 9" descr="Lituanie">
              <a:extLst>
                <a:ext uri="{FF2B5EF4-FFF2-40B4-BE49-F238E27FC236}">
                  <a16:creationId xmlns:a16="http://schemas.microsoft.com/office/drawing/2014/main" id="{00000000-0008-0000-0D00-00004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Picture 125">
              <a:extLst>
                <a:ext uri="{FF2B5EF4-FFF2-40B4-BE49-F238E27FC236}">
                  <a16:creationId xmlns:a16="http://schemas.microsoft.com/office/drawing/2014/main" id="{00000000-0008-0000-0D00-00004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8492"/>
              <a:ext cx="458611" cy="2906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4" name="Picture 130">
              <a:extLst>
                <a:ext uri="{FF2B5EF4-FFF2-40B4-BE49-F238E27FC236}">
                  <a16:creationId xmlns:a16="http://schemas.microsoft.com/office/drawing/2014/main" id="{00000000-0008-0000-0D00-00004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Image 74">
              <a:extLst>
                <a:ext uri="{FF2B5EF4-FFF2-40B4-BE49-F238E27FC236}">
                  <a16:creationId xmlns:a16="http://schemas.microsoft.com/office/drawing/2014/main" id="{00000000-0008-0000-0D00-00004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6" name="Picture 159" descr="Pays-bas">
              <a:extLst>
                <a:ext uri="{FF2B5EF4-FFF2-40B4-BE49-F238E27FC236}">
                  <a16:creationId xmlns:a16="http://schemas.microsoft.com/office/drawing/2014/main" id="{00000000-0008-0000-0D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Image 76">
              <a:extLst>
                <a:ext uri="{FF2B5EF4-FFF2-40B4-BE49-F238E27FC236}">
                  <a16:creationId xmlns:a16="http://schemas.microsoft.com/office/drawing/2014/main" id="{00000000-0008-0000-0D00-00004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8" name="Picture 158" descr="Estonie">
              <a:extLst>
                <a:ext uri="{FF2B5EF4-FFF2-40B4-BE49-F238E27FC236}">
                  <a16:creationId xmlns:a16="http://schemas.microsoft.com/office/drawing/2014/main" id="{00000000-0008-0000-0D00-00004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116" descr="Autriche">
              <a:extLst>
                <a:ext uri="{FF2B5EF4-FFF2-40B4-BE49-F238E27FC236}">
                  <a16:creationId xmlns:a16="http://schemas.microsoft.com/office/drawing/2014/main" id="{00000000-0008-0000-0D00-00004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146">
              <a:extLst>
                <a:ext uri="{FF2B5EF4-FFF2-40B4-BE49-F238E27FC236}">
                  <a16:creationId xmlns:a16="http://schemas.microsoft.com/office/drawing/2014/main" id="{00000000-0008-0000-0D00-00005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38">
              <a:extLst>
                <a:ext uri="{FF2B5EF4-FFF2-40B4-BE49-F238E27FC236}">
                  <a16:creationId xmlns:a16="http://schemas.microsoft.com/office/drawing/2014/main" id="{00000000-0008-0000-0D00-00005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221" y="376935"/>
              <a:ext cx="414514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Picture 143" descr="Allemagne">
              <a:extLst>
                <a:ext uri="{FF2B5EF4-FFF2-40B4-BE49-F238E27FC236}">
                  <a16:creationId xmlns:a16="http://schemas.microsoft.com/office/drawing/2014/main" id="{00000000-0008-0000-0D00-00005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83559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3" name="Picture 122">
              <a:extLst>
                <a:ext uri="{FF2B5EF4-FFF2-40B4-BE49-F238E27FC236}">
                  <a16:creationId xmlns:a16="http://schemas.microsoft.com/office/drawing/2014/main" id="{00000000-0008-0000-0D00-00005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4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D00-00005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5" name="Picture 312" descr="Monaco">
              <a:extLst>
                <a:ext uri="{FF2B5EF4-FFF2-40B4-BE49-F238E27FC236}">
                  <a16:creationId xmlns:a16="http://schemas.microsoft.com/office/drawing/2014/main" id="{00000000-0008-0000-0D00-00005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3390" y="406772"/>
              <a:ext cx="440476" cy="2887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Picture 216" descr="Grèce">
              <a:extLst>
                <a:ext uri="{FF2B5EF4-FFF2-40B4-BE49-F238E27FC236}">
                  <a16:creationId xmlns:a16="http://schemas.microsoft.com/office/drawing/2014/main" id="{00000000-0008-0000-0D00-00005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7" name="Picture 148" descr="Saint-Marin">
              <a:extLst>
                <a:ext uri="{FF2B5EF4-FFF2-40B4-BE49-F238E27FC236}">
                  <a16:creationId xmlns:a16="http://schemas.microsoft.com/office/drawing/2014/main" id="{00000000-0008-0000-0D00-00005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6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8" name="Image 87" descr="Luxembourg">
              <a:extLst>
                <a:ext uri="{FF2B5EF4-FFF2-40B4-BE49-F238E27FC236}">
                  <a16:creationId xmlns:a16="http://schemas.microsoft.com/office/drawing/2014/main" id="{00000000-0008-0000-0D00-000058000000}"/>
                </a:ext>
              </a:extLst>
            </xdr:cNvPr>
            <xdr:cNvPicPr/>
          </xdr:nvPicPr>
          <xdr:blipFill>
            <a:blip xmlns:r="http://schemas.openxmlformats.org/officeDocument/2006/relationships" r:embed="rId6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9" name="Picture 147" descr="Vatican">
              <a:extLst>
                <a:ext uri="{FF2B5EF4-FFF2-40B4-BE49-F238E27FC236}">
                  <a16:creationId xmlns:a16="http://schemas.microsoft.com/office/drawing/2014/main" id="{00000000-0008-0000-0D00-00005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6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64" name="Image 63">
            <a:extLst>
              <a:ext uri="{FF2B5EF4-FFF2-40B4-BE49-F238E27FC236}">
                <a16:creationId xmlns:a16="http://schemas.microsoft.com/office/drawing/2014/main" id="{00000000-0008-0000-0D00-00004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88538" y="257844"/>
            <a:ext cx="257174" cy="20019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29</xdr:row>
      <xdr:rowOff>0</xdr:rowOff>
    </xdr:from>
    <xdr:to>
      <xdr:col>8</xdr:col>
      <xdr:colOff>356567</xdr:colOff>
      <xdr:row>30</xdr:row>
      <xdr:rowOff>0</xdr:rowOff>
    </xdr:to>
    <xdr:pic>
      <xdr:nvPicPr>
        <xdr:cNvPr id="90" name="Picture 53" descr="europe">
          <a:extLst>
            <a:ext uri="{FF2B5EF4-FFF2-40B4-BE49-F238E27FC236}">
              <a16:creationId xmlns:a16="http://schemas.microsoft.com/office/drawing/2014/main" id="{00000000-0008-0000-0D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7852</xdr:colOff>
      <xdr:row>29</xdr:row>
      <xdr:rowOff>2996</xdr:rowOff>
    </xdr:from>
    <xdr:to>
      <xdr:col>6</xdr:col>
      <xdr:colOff>365780</xdr:colOff>
      <xdr:row>30</xdr:row>
      <xdr:rowOff>2996</xdr:rowOff>
    </xdr:to>
    <xdr:pic>
      <xdr:nvPicPr>
        <xdr:cNvPr id="91" name="Picture 53" descr="europe">
          <a:extLst>
            <a:ext uri="{FF2B5EF4-FFF2-40B4-BE49-F238E27FC236}">
              <a16:creationId xmlns:a16="http://schemas.microsoft.com/office/drawing/2014/main" id="{00000000-0008-0000-0D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0352" y="7564134"/>
          <a:ext cx="357928" cy="219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7</xdr:col>
      <xdr:colOff>356567</xdr:colOff>
      <xdr:row>30</xdr:row>
      <xdr:rowOff>0</xdr:rowOff>
    </xdr:to>
    <xdr:pic>
      <xdr:nvPicPr>
        <xdr:cNvPr id="92" name="Picture 53" descr="europe">
          <a:extLst>
            <a:ext uri="{FF2B5EF4-FFF2-40B4-BE49-F238E27FC236}">
              <a16:creationId xmlns:a16="http://schemas.microsoft.com/office/drawing/2014/main" id="{00000000-0008-0000-0D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29</xdr:row>
      <xdr:rowOff>0</xdr:rowOff>
    </xdr:from>
    <xdr:to>
      <xdr:col>10</xdr:col>
      <xdr:colOff>359970</xdr:colOff>
      <xdr:row>30</xdr:row>
      <xdr:rowOff>0</xdr:rowOff>
    </xdr:to>
    <xdr:pic>
      <xdr:nvPicPr>
        <xdr:cNvPr id="93" name="Picture 53" descr="europe">
          <a:extLst>
            <a:ext uri="{FF2B5EF4-FFF2-40B4-BE49-F238E27FC236}">
              <a16:creationId xmlns:a16="http://schemas.microsoft.com/office/drawing/2014/main" id="{00000000-0008-0000-0D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4200" y="7583050"/>
          <a:ext cx="356567" cy="217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29</xdr:row>
      <xdr:rowOff>0</xdr:rowOff>
    </xdr:from>
    <xdr:to>
      <xdr:col>9</xdr:col>
      <xdr:colOff>356567</xdr:colOff>
      <xdr:row>30</xdr:row>
      <xdr:rowOff>0</xdr:rowOff>
    </xdr:to>
    <xdr:pic>
      <xdr:nvPicPr>
        <xdr:cNvPr id="94" name="Picture 53" descr="europe">
          <a:extLst>
            <a:ext uri="{FF2B5EF4-FFF2-40B4-BE49-F238E27FC236}">
              <a16:creationId xmlns:a16="http://schemas.microsoft.com/office/drawing/2014/main" id="{00000000-0008-0000-0D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29169</xdr:colOff>
      <xdr:row>23</xdr:row>
      <xdr:rowOff>24750</xdr:rowOff>
    </xdr:from>
    <xdr:to>
      <xdr:col>8</xdr:col>
      <xdr:colOff>841649</xdr:colOff>
      <xdr:row>24</xdr:row>
      <xdr:rowOff>607118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9923" y="6010720"/>
          <a:ext cx="812480" cy="791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40564</xdr:colOff>
      <xdr:row>23</xdr:row>
      <xdr:rowOff>24633</xdr:rowOff>
    </xdr:from>
    <xdr:to>
      <xdr:col>9</xdr:col>
      <xdr:colOff>837164</xdr:colOff>
      <xdr:row>24</xdr:row>
      <xdr:rowOff>602561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340" y="6010603"/>
          <a:ext cx="796600" cy="787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LETTONIE</a:t>
          </a:r>
        </a:p>
      </xdr:txBody>
    </xdr:sp>
    <xdr:clientData/>
  </xdr:twoCellAnchor>
  <xdr:twoCellAnchor>
    <xdr:from>
      <xdr:col>2</xdr:col>
      <xdr:colOff>581025</xdr:colOff>
      <xdr:row>2</xdr:row>
      <xdr:rowOff>123825</xdr:rowOff>
    </xdr:from>
    <xdr:to>
      <xdr:col>3</xdr:col>
      <xdr:colOff>133351</xdr:colOff>
      <xdr:row>4</xdr:row>
      <xdr:rowOff>6718</xdr:rowOff>
    </xdr:to>
    <xdr:pic>
      <xdr:nvPicPr>
        <xdr:cNvPr id="140" name="Image 8" descr="C:\Documents and Settings\Francis\Bureau\Lettonie.gif">
          <a:extLst>
            <a:ext uri="{FF2B5EF4-FFF2-40B4-BE49-F238E27FC236}">
              <a16:creationId xmlns:a16="http://schemas.microsoft.com/office/drawing/2014/main" id="{00000000-0008-0000-0E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28775" y="419100"/>
          <a:ext cx="447676" cy="263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7</xdr:row>
      <xdr:rowOff>28575</xdr:rowOff>
    </xdr:from>
    <xdr:to>
      <xdr:col>1</xdr:col>
      <xdr:colOff>849300</xdr:colOff>
      <xdr:row>8</xdr:row>
      <xdr:rowOff>592126</xdr:rowOff>
    </xdr:to>
    <xdr:pic>
      <xdr:nvPicPr>
        <xdr:cNvPr id="151" name="Image 150" descr="2014-lettonie.jpg">
          <a:extLst>
            <a:ext uri="{FF2B5EF4-FFF2-40B4-BE49-F238E27FC236}">
              <a16:creationId xmlns:a16="http://schemas.microsoft.com/office/drawing/2014/main" id="{00000000-0008-0000-0E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71475" y="145732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76199</xdr:colOff>
      <xdr:row>7</xdr:row>
      <xdr:rowOff>57150</xdr:rowOff>
    </xdr:from>
    <xdr:to>
      <xdr:col>2</xdr:col>
      <xdr:colOff>830251</xdr:colOff>
      <xdr:row>8</xdr:row>
      <xdr:rowOff>601653</xdr:rowOff>
    </xdr:to>
    <xdr:pic>
      <xdr:nvPicPr>
        <xdr:cNvPr id="153" name="Image 152" descr="2015-lettonie1.jpg">
          <a:extLst>
            <a:ext uri="{FF2B5EF4-FFF2-40B4-BE49-F238E27FC236}">
              <a16:creationId xmlns:a16="http://schemas.microsoft.com/office/drawing/2014/main" id="{00000000-0008-0000-0E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23949" y="1485900"/>
          <a:ext cx="754052" cy="754052"/>
        </a:xfrm>
        <a:prstGeom prst="rect">
          <a:avLst/>
        </a:prstGeom>
      </xdr:spPr>
    </xdr:pic>
    <xdr:clientData/>
  </xdr:twoCellAnchor>
  <xdr:twoCellAnchor editAs="oneCell">
    <xdr:from>
      <xdr:col>3</xdr:col>
      <xdr:colOff>86225</xdr:colOff>
      <xdr:row>7</xdr:row>
      <xdr:rowOff>37599</xdr:rowOff>
    </xdr:from>
    <xdr:to>
      <xdr:col>3</xdr:col>
      <xdr:colOff>840275</xdr:colOff>
      <xdr:row>8</xdr:row>
      <xdr:rowOff>582100</xdr:rowOff>
    </xdr:to>
    <xdr:pic>
      <xdr:nvPicPr>
        <xdr:cNvPr id="154" name="Image 153" descr="2015-lettonie2.jpg">
          <a:extLst>
            <a:ext uri="{FF2B5EF4-FFF2-40B4-BE49-F238E27FC236}">
              <a16:creationId xmlns:a16="http://schemas.microsoft.com/office/drawing/2014/main" id="{00000000-0008-0000-0E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176712" y="1466349"/>
          <a:ext cx="754050" cy="755053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7</xdr:row>
      <xdr:rowOff>47625</xdr:rowOff>
    </xdr:from>
    <xdr:to>
      <xdr:col>4</xdr:col>
      <xdr:colOff>830249</xdr:colOff>
      <xdr:row>8</xdr:row>
      <xdr:rowOff>573076</xdr:rowOff>
    </xdr:to>
    <xdr:pic>
      <xdr:nvPicPr>
        <xdr:cNvPr id="155" name="Image 154" descr="2016-lettonie1.jpg">
          <a:extLst>
            <a:ext uri="{FF2B5EF4-FFF2-40B4-BE49-F238E27FC236}">
              <a16:creationId xmlns:a16="http://schemas.microsoft.com/office/drawing/2014/main" id="{00000000-0008-0000-0E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33699" y="1476375"/>
          <a:ext cx="735000" cy="73500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66674</xdr:colOff>
      <xdr:row>7</xdr:row>
      <xdr:rowOff>28575</xdr:rowOff>
    </xdr:from>
    <xdr:to>
      <xdr:col>5</xdr:col>
      <xdr:colOff>839774</xdr:colOff>
      <xdr:row>8</xdr:row>
      <xdr:rowOff>592126</xdr:rowOff>
    </xdr:to>
    <xdr:pic>
      <xdr:nvPicPr>
        <xdr:cNvPr id="156" name="Image 155" descr="2016-lettonie2.jpg">
          <a:extLst>
            <a:ext uri="{FF2B5EF4-FFF2-40B4-BE49-F238E27FC236}">
              <a16:creationId xmlns:a16="http://schemas.microsoft.com/office/drawing/2014/main" id="{00000000-0008-0000-0E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00474" y="145732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6</xdr:col>
      <xdr:colOff>85724</xdr:colOff>
      <xdr:row>7</xdr:row>
      <xdr:rowOff>47625</xdr:rowOff>
    </xdr:from>
    <xdr:to>
      <xdr:col>6</xdr:col>
      <xdr:colOff>858824</xdr:colOff>
      <xdr:row>8</xdr:row>
      <xdr:rowOff>611176</xdr:rowOff>
    </xdr:to>
    <xdr:pic>
      <xdr:nvPicPr>
        <xdr:cNvPr id="157" name="Image 156" descr="2017-lettonie1.jpg">
          <a:extLst>
            <a:ext uri="{FF2B5EF4-FFF2-40B4-BE49-F238E27FC236}">
              <a16:creationId xmlns:a16="http://schemas.microsoft.com/office/drawing/2014/main" id="{00000000-0008-0000-0E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14874" y="14763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7</xdr:col>
      <xdr:colOff>68248</xdr:colOff>
      <xdr:row>7</xdr:row>
      <xdr:rowOff>30149</xdr:rowOff>
    </xdr:from>
    <xdr:to>
      <xdr:col>7</xdr:col>
      <xdr:colOff>857250</xdr:colOff>
      <xdr:row>8</xdr:row>
      <xdr:rowOff>609602</xdr:rowOff>
    </xdr:to>
    <xdr:pic>
      <xdr:nvPicPr>
        <xdr:cNvPr id="158" name="Image 157" descr="2017-lettonie2.jpg">
          <a:extLst>
            <a:ext uri="{FF2B5EF4-FFF2-40B4-BE49-F238E27FC236}">
              <a16:creationId xmlns:a16="http://schemas.microsoft.com/office/drawing/2014/main" id="{00000000-0008-0000-0E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592748" y="1458899"/>
          <a:ext cx="789002" cy="789002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7</xdr:row>
      <xdr:rowOff>28575</xdr:rowOff>
    </xdr:from>
    <xdr:to>
      <xdr:col>8</xdr:col>
      <xdr:colOff>849300</xdr:colOff>
      <xdr:row>8</xdr:row>
      <xdr:rowOff>611176</xdr:rowOff>
    </xdr:to>
    <xdr:pic>
      <xdr:nvPicPr>
        <xdr:cNvPr id="159" name="Image 158" descr="2018-lettonie1.jpg">
          <a:extLst>
            <a:ext uri="{FF2B5EF4-FFF2-40B4-BE49-F238E27FC236}">
              <a16:creationId xmlns:a16="http://schemas.microsoft.com/office/drawing/2014/main" id="{00000000-0008-0000-0E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477000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7</xdr:row>
      <xdr:rowOff>28575</xdr:rowOff>
    </xdr:from>
    <xdr:to>
      <xdr:col>9</xdr:col>
      <xdr:colOff>858825</xdr:colOff>
      <xdr:row>8</xdr:row>
      <xdr:rowOff>611176</xdr:rowOff>
    </xdr:to>
    <xdr:pic>
      <xdr:nvPicPr>
        <xdr:cNvPr id="165" name="Image 164" descr="2018-lettonie2.jpg">
          <a:extLst>
            <a:ext uri="{FF2B5EF4-FFF2-40B4-BE49-F238E27FC236}">
              <a16:creationId xmlns:a16="http://schemas.microsoft.com/office/drawing/2014/main" id="{00000000-0008-0000-0E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381875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66673</xdr:colOff>
      <xdr:row>7</xdr:row>
      <xdr:rowOff>28575</xdr:rowOff>
    </xdr:from>
    <xdr:to>
      <xdr:col>10</xdr:col>
      <xdr:colOff>857253</xdr:colOff>
      <xdr:row>8</xdr:row>
      <xdr:rowOff>609604</xdr:rowOff>
    </xdr:to>
    <xdr:pic>
      <xdr:nvPicPr>
        <xdr:cNvPr id="166" name="Image 165" descr="2019-lettonie1.jpg">
          <a:extLst>
            <a:ext uri="{FF2B5EF4-FFF2-40B4-BE49-F238E27FC236}">
              <a16:creationId xmlns:a16="http://schemas.microsoft.com/office/drawing/2014/main" id="{00000000-0008-0000-0E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277223" y="1457325"/>
          <a:ext cx="790580" cy="790578"/>
        </a:xfrm>
        <a:prstGeom prst="rect">
          <a:avLst/>
        </a:prstGeom>
      </xdr:spPr>
    </xdr:pic>
    <xdr:clientData/>
  </xdr:twoCellAnchor>
  <xdr:twoCellAnchor editAs="oneCell">
    <xdr:from>
      <xdr:col>1</xdr:col>
      <xdr:colOff>60658</xdr:colOff>
      <xdr:row>15</xdr:row>
      <xdr:rowOff>28575</xdr:rowOff>
    </xdr:from>
    <xdr:to>
      <xdr:col>1</xdr:col>
      <xdr:colOff>833758</xdr:colOff>
      <xdr:row>16</xdr:row>
      <xdr:rowOff>592124</xdr:rowOff>
    </xdr:to>
    <xdr:pic>
      <xdr:nvPicPr>
        <xdr:cNvPr id="167" name="Image 166" descr="2020-lettonie1.jpg">
          <a:extLst>
            <a:ext uri="{FF2B5EF4-FFF2-40B4-BE49-F238E27FC236}">
              <a16:creationId xmlns:a16="http://schemas.microsoft.com/office/drawing/2014/main" id="{00000000-0008-0000-0E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56434" y="3703220"/>
          <a:ext cx="773100" cy="774102"/>
        </a:xfrm>
        <a:prstGeom prst="rect">
          <a:avLst/>
        </a:prstGeom>
      </xdr:spPr>
    </xdr:pic>
    <xdr:clientData/>
  </xdr:twoCellAnchor>
  <xdr:twoCellAnchor editAs="oneCell">
    <xdr:from>
      <xdr:col>3</xdr:col>
      <xdr:colOff>64621</xdr:colOff>
      <xdr:row>15</xdr:row>
      <xdr:rowOff>28575</xdr:rowOff>
    </xdr:from>
    <xdr:to>
      <xdr:col>3</xdr:col>
      <xdr:colOff>858843</xdr:colOff>
      <xdr:row>16</xdr:row>
      <xdr:rowOff>609142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07721" y="3514725"/>
          <a:ext cx="794222" cy="790118"/>
        </a:xfrm>
        <a:prstGeom prst="rect">
          <a:avLst/>
        </a:prstGeom>
      </xdr:spPr>
    </xdr:pic>
    <xdr:clientData/>
  </xdr:twoCellAnchor>
  <xdr:twoCellAnchor editAs="oneCell">
    <xdr:from>
      <xdr:col>2</xdr:col>
      <xdr:colOff>77119</xdr:colOff>
      <xdr:row>15</xdr:row>
      <xdr:rowOff>47625</xdr:rowOff>
    </xdr:from>
    <xdr:to>
      <xdr:col>2</xdr:col>
      <xdr:colOff>826251</xdr:colOff>
      <xdr:row>16</xdr:row>
      <xdr:rowOff>590550</xdr:rowOff>
    </xdr:to>
    <xdr:pic>
      <xdr:nvPicPr>
        <xdr:cNvPr id="171" name="Image 170" descr="Lettonie Pièces 2 Euros ᐅ Valeur, tirage et images sur pieces-euro.tv">
          <a:extLst>
            <a:ext uri="{FF2B5EF4-FFF2-40B4-BE49-F238E27FC236}">
              <a16:creationId xmlns:a16="http://schemas.microsoft.com/office/drawing/2014/main" id="{00000000-0008-0000-0E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251" y="3722270"/>
          <a:ext cx="749132" cy="753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23</xdr:row>
      <xdr:rowOff>47625</xdr:rowOff>
    </xdr:from>
    <xdr:to>
      <xdr:col>9</xdr:col>
      <xdr:colOff>838200</xdr:colOff>
      <xdr:row>24</xdr:row>
      <xdr:rowOff>600075</xdr:rowOff>
    </xdr:to>
    <xdr:pic>
      <xdr:nvPicPr>
        <xdr:cNvPr id="174" name="Image 173" descr="Lettonie 2015 - 2€ commémorative (ref328514)">
          <a:extLst>
            <a:ext uri="{FF2B5EF4-FFF2-40B4-BE49-F238E27FC236}">
              <a16:creationId xmlns:a16="http://schemas.microsoft.com/office/drawing/2014/main" id="{00000000-0008-0000-0E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56007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58462</xdr:colOff>
      <xdr:row>23</xdr:row>
      <xdr:rowOff>38100</xdr:rowOff>
    </xdr:from>
    <xdr:ext cx="777756" cy="770860"/>
    <xdr:pic>
      <xdr:nvPicPr>
        <xdr:cNvPr id="180" name="Image 179">
          <a:extLst>
            <a:ext uri="{FF2B5EF4-FFF2-40B4-BE49-F238E27FC236}">
              <a16:creationId xmlns:a16="http://schemas.microsoft.com/office/drawing/2014/main" id="{00000000-0008-0000-0E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69012" y="5591175"/>
          <a:ext cx="777756" cy="770860"/>
        </a:xfrm>
        <a:prstGeom prst="rect">
          <a:avLst/>
        </a:prstGeom>
      </xdr:spPr>
    </xdr:pic>
    <xdr:clientData/>
  </xdr:oneCellAnchor>
  <xdr:oneCellAnchor>
    <xdr:from>
      <xdr:col>8</xdr:col>
      <xdr:colOff>76200</xdr:colOff>
      <xdr:row>23</xdr:row>
      <xdr:rowOff>47625</xdr:rowOff>
    </xdr:from>
    <xdr:ext cx="762000" cy="762000"/>
    <xdr:pic>
      <xdr:nvPicPr>
        <xdr:cNvPr id="181" name="Image 180" descr="Lettonie 2015 - 2€ commémorative (ref328514)">
          <a:extLst>
            <a:ext uri="{FF2B5EF4-FFF2-40B4-BE49-F238E27FC236}">
              <a16:creationId xmlns:a16="http://schemas.microsoft.com/office/drawing/2014/main" id="{00000000-0008-0000-0E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56007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67177</xdr:colOff>
      <xdr:row>0</xdr:row>
      <xdr:rowOff>8021</xdr:rowOff>
    </xdr:from>
    <xdr:to>
      <xdr:col>12</xdr:col>
      <xdr:colOff>789435</xdr:colOff>
      <xdr:row>3</xdr:row>
      <xdr:rowOff>172696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421730" y="8021"/>
          <a:ext cx="722258" cy="701083"/>
        </a:xfrm>
        <a:prstGeom prst="rect">
          <a:avLst/>
        </a:prstGeom>
      </xdr:spPr>
    </xdr:pic>
    <xdr:clientData/>
  </xdr:twoCellAnchor>
  <xdr:twoCellAnchor>
    <xdr:from>
      <xdr:col>5</xdr:col>
      <xdr:colOff>892042</xdr:colOff>
      <xdr:row>0</xdr:row>
      <xdr:rowOff>2873</xdr:rowOff>
    </xdr:from>
    <xdr:to>
      <xdr:col>10</xdr:col>
      <xdr:colOff>477482</xdr:colOff>
      <xdr:row>2</xdr:row>
      <xdr:rowOff>86047</xdr:rowOff>
    </xdr:to>
    <xdr:grpSp>
      <xdr:nvGrpSpPr>
        <xdr:cNvPr id="45" name="Groupe 4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GrpSpPr/>
      </xdr:nvGrpSpPr>
      <xdr:grpSpPr>
        <a:xfrm>
          <a:off x="4761573" y="2873"/>
          <a:ext cx="4050284" cy="430440"/>
          <a:chOff x="4900072" y="40970"/>
          <a:chExt cx="4064186" cy="428593"/>
        </a:xfrm>
      </xdr:grpSpPr>
      <xdr:grpSp>
        <xdr:nvGrpSpPr>
          <xdr:cNvPr id="46" name="Groupe 45">
            <a:extLst>
              <a:ext uri="{FF2B5EF4-FFF2-40B4-BE49-F238E27FC236}">
                <a16:creationId xmlns:a16="http://schemas.microsoft.com/office/drawing/2014/main" id="{00000000-0008-0000-0E00-00002E000000}"/>
              </a:ext>
            </a:extLst>
          </xdr:cNvPr>
          <xdr:cNvGrpSpPr/>
        </xdr:nvGrpSpPr>
        <xdr:grpSpPr>
          <a:xfrm>
            <a:off x="4900072" y="40970"/>
            <a:ext cx="4064186" cy="428593"/>
            <a:chOff x="4466893" y="60231"/>
            <a:chExt cx="6082198" cy="627249"/>
          </a:xfrm>
        </xdr:grpSpPr>
        <xdr:pic>
          <xdr:nvPicPr>
            <xdr:cNvPr id="48" name="Picture 12" descr="Irlande">
              <a:extLst>
                <a:ext uri="{FF2B5EF4-FFF2-40B4-BE49-F238E27FC236}">
                  <a16:creationId xmlns:a16="http://schemas.microsoft.com/office/drawing/2014/main" id="{00000000-0008-0000-0E00-00003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9" name="Picture 41" descr="Chypre">
              <a:extLst>
                <a:ext uri="{FF2B5EF4-FFF2-40B4-BE49-F238E27FC236}">
                  <a16:creationId xmlns:a16="http://schemas.microsoft.com/office/drawing/2014/main" id="{00000000-0008-0000-0E00-00003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70687"/>
              <a:ext cx="414514" cy="27949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" name="Picture 136" descr="France">
              <a:extLst>
                <a:ext uri="{FF2B5EF4-FFF2-40B4-BE49-F238E27FC236}">
                  <a16:creationId xmlns:a16="http://schemas.microsoft.com/office/drawing/2014/main" id="{00000000-0008-0000-0E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66893" y="84606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139" descr="Espagne">
              <a:extLst>
                <a:ext uri="{FF2B5EF4-FFF2-40B4-BE49-F238E27FC236}">
                  <a16:creationId xmlns:a16="http://schemas.microsoft.com/office/drawing/2014/main" id="{00000000-0008-0000-0E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219" descr="Malte">
              <a:extLst>
                <a:ext uri="{FF2B5EF4-FFF2-40B4-BE49-F238E27FC236}">
                  <a16:creationId xmlns:a16="http://schemas.microsoft.com/office/drawing/2014/main" id="{00000000-0008-0000-0E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9" descr="Lituanie">
              <a:extLst>
                <a:ext uri="{FF2B5EF4-FFF2-40B4-BE49-F238E27FC236}">
                  <a16:creationId xmlns:a16="http://schemas.microsoft.com/office/drawing/2014/main" id="{00000000-0008-0000-0E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25">
              <a:extLst>
                <a:ext uri="{FF2B5EF4-FFF2-40B4-BE49-F238E27FC236}">
                  <a16:creationId xmlns:a16="http://schemas.microsoft.com/office/drawing/2014/main" id="{00000000-0008-0000-0E00-00003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73620"/>
              <a:ext cx="458611" cy="30626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30">
              <a:extLst>
                <a:ext uri="{FF2B5EF4-FFF2-40B4-BE49-F238E27FC236}">
                  <a16:creationId xmlns:a16="http://schemas.microsoft.com/office/drawing/2014/main" id="{00000000-0008-0000-0E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Image 55">
              <a:extLst>
                <a:ext uri="{FF2B5EF4-FFF2-40B4-BE49-F238E27FC236}">
                  <a16:creationId xmlns:a16="http://schemas.microsoft.com/office/drawing/2014/main" id="{00000000-0008-0000-0E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7" name="Picture 159" descr="Pays-bas">
              <a:extLst>
                <a:ext uri="{FF2B5EF4-FFF2-40B4-BE49-F238E27FC236}">
                  <a16:creationId xmlns:a16="http://schemas.microsoft.com/office/drawing/2014/main" id="{00000000-0008-0000-0E00-00003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Image 57">
              <a:extLst>
                <a:ext uri="{FF2B5EF4-FFF2-40B4-BE49-F238E27FC236}">
                  <a16:creationId xmlns:a16="http://schemas.microsoft.com/office/drawing/2014/main" id="{00000000-0008-0000-0E00-00003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9" name="Picture 158" descr="Estonie">
              <a:extLst>
                <a:ext uri="{FF2B5EF4-FFF2-40B4-BE49-F238E27FC236}">
                  <a16:creationId xmlns:a16="http://schemas.microsoft.com/office/drawing/2014/main" id="{00000000-0008-0000-0E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Picture 116" descr="Autriche">
              <a:extLst>
                <a:ext uri="{FF2B5EF4-FFF2-40B4-BE49-F238E27FC236}">
                  <a16:creationId xmlns:a16="http://schemas.microsoft.com/office/drawing/2014/main" id="{00000000-0008-0000-0E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146">
              <a:extLst>
                <a:ext uri="{FF2B5EF4-FFF2-40B4-BE49-F238E27FC236}">
                  <a16:creationId xmlns:a16="http://schemas.microsoft.com/office/drawing/2014/main" id="{00000000-0008-0000-0E00-00003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38">
              <a:extLst>
                <a:ext uri="{FF2B5EF4-FFF2-40B4-BE49-F238E27FC236}">
                  <a16:creationId xmlns:a16="http://schemas.microsoft.com/office/drawing/2014/main" id="{00000000-0008-0000-0E00-00003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3" y="37987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43" descr="Allemagne">
              <a:extLst>
                <a:ext uri="{FF2B5EF4-FFF2-40B4-BE49-F238E27FC236}">
                  <a16:creationId xmlns:a16="http://schemas.microsoft.com/office/drawing/2014/main" id="{00000000-0008-0000-0E00-00003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088347" y="403972"/>
              <a:ext cx="407308" cy="26669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22">
              <a:extLst>
                <a:ext uri="{FF2B5EF4-FFF2-40B4-BE49-F238E27FC236}">
                  <a16:creationId xmlns:a16="http://schemas.microsoft.com/office/drawing/2014/main" id="{00000000-0008-0000-0E00-00004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E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312" descr="Monaco">
              <a:extLst>
                <a:ext uri="{FF2B5EF4-FFF2-40B4-BE49-F238E27FC236}">
                  <a16:creationId xmlns:a16="http://schemas.microsoft.com/office/drawing/2014/main" id="{00000000-0008-0000-0E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8909" y="406773"/>
              <a:ext cx="426792" cy="27510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216" descr="Grèce">
              <a:extLst>
                <a:ext uri="{FF2B5EF4-FFF2-40B4-BE49-F238E27FC236}">
                  <a16:creationId xmlns:a16="http://schemas.microsoft.com/office/drawing/2014/main" id="{00000000-0008-0000-0E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48" descr="Saint-Marin">
              <a:extLst>
                <a:ext uri="{FF2B5EF4-FFF2-40B4-BE49-F238E27FC236}">
                  <a16:creationId xmlns:a16="http://schemas.microsoft.com/office/drawing/2014/main" id="{00000000-0008-0000-0E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4" y="385810"/>
              <a:ext cx="414514" cy="28793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Image 68" descr="Luxembourg">
              <a:extLst>
                <a:ext uri="{FF2B5EF4-FFF2-40B4-BE49-F238E27FC236}">
                  <a16:creationId xmlns:a16="http://schemas.microsoft.com/office/drawing/2014/main" id="{00000000-0008-0000-0E00-000045000000}"/>
                </a:ext>
              </a:extLst>
            </xdr:cNvPr>
            <xdr:cNvPicPr/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0" name="Picture 147" descr="Vatican">
              <a:extLst>
                <a:ext uri="{FF2B5EF4-FFF2-40B4-BE49-F238E27FC236}">
                  <a16:creationId xmlns:a16="http://schemas.microsoft.com/office/drawing/2014/main" id="{00000000-0008-0000-0E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7" name="Image 46">
            <a:extLst>
              <a:ext uri="{FF2B5EF4-FFF2-40B4-BE49-F238E27FC236}">
                <a16:creationId xmlns:a16="http://schemas.microsoft.com/office/drawing/2014/main" id="{00000000-0008-0000-0E00-00002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85837" y="262103"/>
            <a:ext cx="257174" cy="1866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9</xdr:col>
      <xdr:colOff>3403</xdr:colOff>
      <xdr:row>21</xdr:row>
      <xdr:rowOff>0</xdr:rowOff>
    </xdr:from>
    <xdr:to>
      <xdr:col>9</xdr:col>
      <xdr:colOff>359970</xdr:colOff>
      <xdr:row>22</xdr:row>
      <xdr:rowOff>1295</xdr:rowOff>
    </xdr:to>
    <xdr:pic>
      <xdr:nvPicPr>
        <xdr:cNvPr id="71" name="Picture 53" descr="europe">
          <a:extLst>
            <a:ext uri="{FF2B5EF4-FFF2-40B4-BE49-F238E27FC236}">
              <a16:creationId xmlns:a16="http://schemas.microsoft.com/office/drawing/2014/main" id="{00000000-0008-0000-0E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8021" y="5334000"/>
          <a:ext cx="356567" cy="21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894669</xdr:colOff>
      <xdr:row>21</xdr:row>
      <xdr:rowOff>0</xdr:rowOff>
    </xdr:from>
    <xdr:to>
      <xdr:col>8</xdr:col>
      <xdr:colOff>356567</xdr:colOff>
      <xdr:row>22</xdr:row>
      <xdr:rowOff>1295</xdr:rowOff>
    </xdr:to>
    <xdr:pic>
      <xdr:nvPicPr>
        <xdr:cNvPr id="72" name="Picture 53" descr="europe">
          <a:extLst>
            <a:ext uri="{FF2B5EF4-FFF2-40B4-BE49-F238E27FC236}">
              <a16:creationId xmlns:a16="http://schemas.microsoft.com/office/drawing/2014/main" id="{00000000-0008-0000-0E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79375</xdr:colOff>
      <xdr:row>15</xdr:row>
      <xdr:rowOff>49609</xdr:rowOff>
    </xdr:from>
    <xdr:to>
      <xdr:col>4</xdr:col>
      <xdr:colOff>847561</xdr:colOff>
      <xdr:row>16</xdr:row>
      <xdr:rowOff>600908</xdr:rowOff>
    </xdr:to>
    <xdr:pic>
      <xdr:nvPicPr>
        <xdr:cNvPr id="6" name="Image 5" descr="2 € commémorative 2023 Lettonie dédiée à l'Ukraine, avec comme thème les Tournesols Ukrainiens.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5938" y="3780234"/>
          <a:ext cx="768186" cy="759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LITUANIE</a:t>
          </a:r>
        </a:p>
      </xdr:txBody>
    </xdr:sp>
    <xdr:clientData/>
  </xdr:twoCellAnchor>
  <xdr:twoCellAnchor>
    <xdr:from>
      <xdr:col>2</xdr:col>
      <xdr:colOff>542925</xdr:colOff>
      <xdr:row>2</xdr:row>
      <xdr:rowOff>123825</xdr:rowOff>
    </xdr:from>
    <xdr:to>
      <xdr:col>3</xdr:col>
      <xdr:colOff>85725</xdr:colOff>
      <xdr:row>4</xdr:row>
      <xdr:rowOff>18193</xdr:rowOff>
    </xdr:to>
    <xdr:pic>
      <xdr:nvPicPr>
        <xdr:cNvPr id="136" name="Picture 9" descr="Lituanie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90675" y="419100"/>
          <a:ext cx="438150" cy="275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52715</xdr:colOff>
      <xdr:row>7</xdr:row>
      <xdr:rowOff>28186</xdr:rowOff>
    </xdr:from>
    <xdr:to>
      <xdr:col>3</xdr:col>
      <xdr:colOff>843347</xdr:colOff>
      <xdr:row>8</xdr:row>
      <xdr:rowOff>599744</xdr:rowOff>
    </xdr:to>
    <xdr:pic>
      <xdr:nvPicPr>
        <xdr:cNvPr id="141" name="Image 140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2137524" y="1456936"/>
          <a:ext cx="790632" cy="780525"/>
        </a:xfrm>
        <a:prstGeom prst="rect">
          <a:avLst/>
        </a:prstGeom>
      </xdr:spPr>
    </xdr:pic>
    <xdr:clientData/>
  </xdr:twoCellAnchor>
  <xdr:twoCellAnchor editAs="oneCell">
    <xdr:from>
      <xdr:col>7</xdr:col>
      <xdr:colOff>58144</xdr:colOff>
      <xdr:row>7</xdr:row>
      <xdr:rowOff>31082</xdr:rowOff>
    </xdr:from>
    <xdr:to>
      <xdr:col>7</xdr:col>
      <xdr:colOff>838200</xdr:colOff>
      <xdr:row>8</xdr:row>
      <xdr:rowOff>596998</xdr:rowOff>
    </xdr:to>
    <xdr:pic>
      <xdr:nvPicPr>
        <xdr:cNvPr id="144" name="Image 143" descr="2 euro 2019 commÃ©morative Lituanie la rÃ©gion Samogitie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9687" y="1459832"/>
          <a:ext cx="780056" cy="774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63026</xdr:colOff>
      <xdr:row>15</xdr:row>
      <xdr:rowOff>24792</xdr:rowOff>
    </xdr:from>
    <xdr:ext cx="794224" cy="792538"/>
    <xdr:pic>
      <xdr:nvPicPr>
        <xdr:cNvPr id="151" name="Image 150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53651" y="3701442"/>
          <a:ext cx="794224" cy="792538"/>
        </a:xfrm>
        <a:prstGeom prst="rect">
          <a:avLst/>
        </a:prstGeom>
      </xdr:spPr>
    </xdr:pic>
    <xdr:clientData/>
  </xdr:oneCellAnchor>
  <xdr:twoCellAnchor editAs="oneCell">
    <xdr:from>
      <xdr:col>3</xdr:col>
      <xdr:colOff>66675</xdr:colOff>
      <xdr:row>15</xdr:row>
      <xdr:rowOff>38100</xdr:rowOff>
    </xdr:from>
    <xdr:to>
      <xdr:col>3</xdr:col>
      <xdr:colOff>849299</xdr:colOff>
      <xdr:row>16</xdr:row>
      <xdr:rowOff>611175</xdr:rowOff>
    </xdr:to>
    <xdr:pic>
      <xdr:nvPicPr>
        <xdr:cNvPr id="149" name="Image 148" descr="2022-lituanie2.jpg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152650" y="3714750"/>
          <a:ext cx="782624" cy="78262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7</xdr:row>
      <xdr:rowOff>28575</xdr:rowOff>
    </xdr:from>
    <xdr:to>
      <xdr:col>1</xdr:col>
      <xdr:colOff>839776</xdr:colOff>
      <xdr:row>8</xdr:row>
      <xdr:rowOff>611177</xdr:rowOff>
    </xdr:to>
    <xdr:pic>
      <xdr:nvPicPr>
        <xdr:cNvPr id="152" name="Image 151" descr="2015-lituanie.jpg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0024" y="1457325"/>
          <a:ext cx="792152" cy="792152"/>
        </a:xfrm>
        <a:prstGeom prst="rect">
          <a:avLst/>
        </a:prstGeom>
      </xdr:spPr>
    </xdr:pic>
    <xdr:clientData/>
  </xdr:twoCellAnchor>
  <xdr:twoCellAnchor editAs="oneCell">
    <xdr:from>
      <xdr:col>2</xdr:col>
      <xdr:colOff>39675</xdr:colOff>
      <xdr:row>7</xdr:row>
      <xdr:rowOff>30151</xdr:rowOff>
    </xdr:from>
    <xdr:to>
      <xdr:col>2</xdr:col>
      <xdr:colOff>828675</xdr:colOff>
      <xdr:row>8</xdr:row>
      <xdr:rowOff>609601</xdr:rowOff>
    </xdr:to>
    <xdr:pic>
      <xdr:nvPicPr>
        <xdr:cNvPr id="153" name="Image 152" descr="2016-lituanie.jpg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87425" y="1458901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51900</xdr:colOff>
      <xdr:row>7</xdr:row>
      <xdr:rowOff>38100</xdr:rowOff>
    </xdr:from>
    <xdr:to>
      <xdr:col>4</xdr:col>
      <xdr:colOff>825002</xdr:colOff>
      <xdr:row>8</xdr:row>
      <xdr:rowOff>601652</xdr:rowOff>
    </xdr:to>
    <xdr:pic>
      <xdr:nvPicPr>
        <xdr:cNvPr id="155" name="Image 154" descr="2018-lituanie1.jpg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030892" y="1466850"/>
          <a:ext cx="773102" cy="772519"/>
        </a:xfrm>
        <a:prstGeom prst="rect">
          <a:avLst/>
        </a:prstGeom>
      </xdr:spPr>
    </xdr:pic>
    <xdr:clientData/>
  </xdr:twoCellAnchor>
  <xdr:twoCellAnchor editAs="oneCell">
    <xdr:from>
      <xdr:col>5</xdr:col>
      <xdr:colOff>47624</xdr:colOff>
      <xdr:row>7</xdr:row>
      <xdr:rowOff>23716</xdr:rowOff>
    </xdr:from>
    <xdr:to>
      <xdr:col>5</xdr:col>
      <xdr:colOff>839776</xdr:colOff>
      <xdr:row>8</xdr:row>
      <xdr:rowOff>606318</xdr:rowOff>
    </xdr:to>
    <xdr:pic>
      <xdr:nvPicPr>
        <xdr:cNvPr id="156" name="Image 155" descr="2018-lituanie2.jpg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920800" y="1452466"/>
          <a:ext cx="792152" cy="791569"/>
        </a:xfrm>
        <a:prstGeom prst="rect">
          <a:avLst/>
        </a:prstGeom>
      </xdr:spPr>
    </xdr:pic>
    <xdr:clientData/>
  </xdr:twoCellAnchor>
  <xdr:twoCellAnchor editAs="oneCell">
    <xdr:from>
      <xdr:col>6</xdr:col>
      <xdr:colOff>75810</xdr:colOff>
      <xdr:row>7</xdr:row>
      <xdr:rowOff>33046</xdr:rowOff>
    </xdr:from>
    <xdr:to>
      <xdr:col>6</xdr:col>
      <xdr:colOff>848910</xdr:colOff>
      <xdr:row>8</xdr:row>
      <xdr:rowOff>596596</xdr:rowOff>
    </xdr:to>
    <xdr:pic>
      <xdr:nvPicPr>
        <xdr:cNvPr id="157" name="Image 156" descr="2019-lituanie1.jpg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843170" y="1461796"/>
          <a:ext cx="773100" cy="772517"/>
        </a:xfrm>
        <a:prstGeom prst="rect">
          <a:avLst/>
        </a:prstGeom>
      </xdr:spPr>
    </xdr:pic>
    <xdr:clientData/>
  </xdr:twoCellAnchor>
  <xdr:twoCellAnchor editAs="oneCell">
    <xdr:from>
      <xdr:col>9</xdr:col>
      <xdr:colOff>71114</xdr:colOff>
      <xdr:row>7</xdr:row>
      <xdr:rowOff>38879</xdr:rowOff>
    </xdr:from>
    <xdr:to>
      <xdr:col>9</xdr:col>
      <xdr:colOff>824236</xdr:colOff>
      <xdr:row>8</xdr:row>
      <xdr:rowOff>582426</xdr:rowOff>
    </xdr:to>
    <xdr:pic>
      <xdr:nvPicPr>
        <xdr:cNvPr id="160" name="Image 159" descr="2020-lituanie2.jpg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521025" y="1467629"/>
          <a:ext cx="753122" cy="752514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7</xdr:row>
      <xdr:rowOff>47625</xdr:rowOff>
    </xdr:from>
    <xdr:to>
      <xdr:col>10</xdr:col>
      <xdr:colOff>830250</xdr:colOff>
      <xdr:row>8</xdr:row>
      <xdr:rowOff>592125</xdr:rowOff>
    </xdr:to>
    <xdr:pic>
      <xdr:nvPicPr>
        <xdr:cNvPr id="161" name="Image 160" descr="2021-lituanie1.jpg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286750" y="14763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15</xdr:row>
      <xdr:rowOff>47625</xdr:rowOff>
    </xdr:from>
    <xdr:to>
      <xdr:col>1</xdr:col>
      <xdr:colOff>839775</xdr:colOff>
      <xdr:row>16</xdr:row>
      <xdr:rowOff>611176</xdr:rowOff>
    </xdr:to>
    <xdr:pic>
      <xdr:nvPicPr>
        <xdr:cNvPr id="162" name="Image 161" descr="2021-lituanie2.jpg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61950" y="37242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23</xdr:row>
      <xdr:rowOff>47625</xdr:rowOff>
    </xdr:from>
    <xdr:to>
      <xdr:col>9</xdr:col>
      <xdr:colOff>838200</xdr:colOff>
      <xdr:row>24</xdr:row>
      <xdr:rowOff>600076</xdr:rowOff>
    </xdr:to>
    <xdr:pic>
      <xdr:nvPicPr>
        <xdr:cNvPr id="167" name="Image 166" descr="Lettonie 2015 - 2€ commémorative (ref328514)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598170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58462</xdr:colOff>
      <xdr:row>23</xdr:row>
      <xdr:rowOff>38100</xdr:rowOff>
    </xdr:from>
    <xdr:ext cx="777756" cy="770860"/>
    <xdr:pic>
      <xdr:nvPicPr>
        <xdr:cNvPr id="168" name="Image 167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516537" y="5972175"/>
          <a:ext cx="777756" cy="770860"/>
        </a:xfrm>
        <a:prstGeom prst="rect">
          <a:avLst/>
        </a:prstGeom>
      </xdr:spPr>
    </xdr:pic>
    <xdr:clientData/>
  </xdr:oneCellAnchor>
  <xdr:oneCellAnchor>
    <xdr:from>
      <xdr:col>8</xdr:col>
      <xdr:colOff>61621</xdr:colOff>
      <xdr:row>23</xdr:row>
      <xdr:rowOff>47625</xdr:rowOff>
    </xdr:from>
    <xdr:ext cx="762000" cy="749364"/>
    <xdr:pic>
      <xdr:nvPicPr>
        <xdr:cNvPr id="169" name="Image 168" descr="Lettonie 2015 - 2€ commémorative (ref328514)">
          <a:extLst>
            <a:ext uri="{FF2B5EF4-FFF2-40B4-BE49-F238E27FC236}">
              <a16:creationId xmlns:a16="http://schemas.microsoft.com/office/drawing/2014/main" id="{00000000-0008-0000-0F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7348" y="6005610"/>
          <a:ext cx="762000" cy="749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57345</xdr:colOff>
      <xdr:row>0</xdr:row>
      <xdr:rowOff>4082</xdr:rowOff>
    </xdr:from>
    <xdr:to>
      <xdr:col>12</xdr:col>
      <xdr:colOff>779603</xdr:colOff>
      <xdr:row>3</xdr:row>
      <xdr:rowOff>169320</xdr:rowOff>
    </xdr:to>
    <xdr:pic>
      <xdr:nvPicPr>
        <xdr:cNvPr id="45" name="Image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83098" y="4082"/>
          <a:ext cx="722258" cy="699804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7</xdr:row>
      <xdr:rowOff>38100</xdr:rowOff>
    </xdr:from>
    <xdr:to>
      <xdr:col>8</xdr:col>
      <xdr:colOff>838749</xdr:colOff>
      <xdr:row>8</xdr:row>
      <xdr:rowOff>600624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29400" y="1466850"/>
          <a:ext cx="772074" cy="772074"/>
        </a:xfrm>
        <a:prstGeom prst="rect">
          <a:avLst/>
        </a:prstGeom>
      </xdr:spPr>
    </xdr:pic>
    <xdr:clientData/>
  </xdr:twoCellAnchor>
  <xdr:twoCellAnchor>
    <xdr:from>
      <xdr:col>5</xdr:col>
      <xdr:colOff>889301</xdr:colOff>
      <xdr:row>0</xdr:row>
      <xdr:rowOff>4862</xdr:rowOff>
    </xdr:from>
    <xdr:to>
      <xdr:col>10</xdr:col>
      <xdr:colOff>472623</xdr:colOff>
      <xdr:row>2</xdr:row>
      <xdr:rowOff>87572</xdr:rowOff>
    </xdr:to>
    <xdr:grpSp>
      <xdr:nvGrpSpPr>
        <xdr:cNvPr id="47" name="Groupe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GrpSpPr/>
      </xdr:nvGrpSpPr>
      <xdr:grpSpPr>
        <a:xfrm>
          <a:off x="4757617" y="4862"/>
          <a:ext cx="4054241" cy="432608"/>
          <a:chOff x="4905351" y="42949"/>
          <a:chExt cx="4058906" cy="426614"/>
        </a:xfrm>
      </xdr:grpSpPr>
      <xdr:grpSp>
        <xdr:nvGrpSpPr>
          <xdr:cNvPr id="48" name="Groupe 47">
            <a:extLst>
              <a:ext uri="{FF2B5EF4-FFF2-40B4-BE49-F238E27FC236}">
                <a16:creationId xmlns:a16="http://schemas.microsoft.com/office/drawing/2014/main" id="{00000000-0008-0000-0F00-000030000000}"/>
              </a:ext>
            </a:extLst>
          </xdr:cNvPr>
          <xdr:cNvGrpSpPr/>
        </xdr:nvGrpSpPr>
        <xdr:grpSpPr>
          <a:xfrm>
            <a:off x="4905351" y="42949"/>
            <a:ext cx="4058906" cy="426614"/>
            <a:chOff x="4474794" y="63127"/>
            <a:chExt cx="6074297" cy="624353"/>
          </a:xfrm>
        </xdr:grpSpPr>
        <xdr:pic>
          <xdr:nvPicPr>
            <xdr:cNvPr id="50" name="Picture 12" descr="Irlande">
              <a:extLst>
                <a:ext uri="{FF2B5EF4-FFF2-40B4-BE49-F238E27FC236}">
                  <a16:creationId xmlns:a16="http://schemas.microsoft.com/office/drawing/2014/main" id="{00000000-0008-0000-0F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41" descr="Chypre">
              <a:extLst>
                <a:ext uri="{FF2B5EF4-FFF2-40B4-BE49-F238E27FC236}">
                  <a16:creationId xmlns:a16="http://schemas.microsoft.com/office/drawing/2014/main" id="{00000000-0008-0000-0F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6" y="63127"/>
              <a:ext cx="414514" cy="2979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136" descr="France">
              <a:extLst>
                <a:ext uri="{FF2B5EF4-FFF2-40B4-BE49-F238E27FC236}">
                  <a16:creationId xmlns:a16="http://schemas.microsoft.com/office/drawing/2014/main" id="{00000000-0008-0000-0F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794" y="84606"/>
              <a:ext cx="440972" cy="28353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139" descr="Espagne">
              <a:extLst>
                <a:ext uri="{FF2B5EF4-FFF2-40B4-BE49-F238E27FC236}">
                  <a16:creationId xmlns:a16="http://schemas.microsoft.com/office/drawing/2014/main" id="{00000000-0008-0000-0F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219" descr="Malte">
              <a:extLst>
                <a:ext uri="{FF2B5EF4-FFF2-40B4-BE49-F238E27FC236}">
                  <a16:creationId xmlns:a16="http://schemas.microsoft.com/office/drawing/2014/main" id="{00000000-0008-0000-0F00-00003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9" descr="Lituanie">
              <a:extLst>
                <a:ext uri="{FF2B5EF4-FFF2-40B4-BE49-F238E27FC236}">
                  <a16:creationId xmlns:a16="http://schemas.microsoft.com/office/drawing/2014/main" id="{00000000-0008-0000-0F00-00003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Picture 125">
              <a:extLst>
                <a:ext uri="{FF2B5EF4-FFF2-40B4-BE49-F238E27FC236}">
                  <a16:creationId xmlns:a16="http://schemas.microsoft.com/office/drawing/2014/main" id="{00000000-0008-0000-0F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77312"/>
              <a:ext cx="458611" cy="29082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Picture 130">
              <a:extLst>
                <a:ext uri="{FF2B5EF4-FFF2-40B4-BE49-F238E27FC236}">
                  <a16:creationId xmlns:a16="http://schemas.microsoft.com/office/drawing/2014/main" id="{00000000-0008-0000-0F00-00003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Image 57">
              <a:extLst>
                <a:ext uri="{FF2B5EF4-FFF2-40B4-BE49-F238E27FC236}">
                  <a16:creationId xmlns:a16="http://schemas.microsoft.com/office/drawing/2014/main" id="{00000000-0008-0000-0F00-00003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9" name="Picture 159" descr="Pays-bas">
              <a:extLst>
                <a:ext uri="{FF2B5EF4-FFF2-40B4-BE49-F238E27FC236}">
                  <a16:creationId xmlns:a16="http://schemas.microsoft.com/office/drawing/2014/main" id="{00000000-0008-0000-0F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Image 59">
              <a:extLst>
                <a:ext uri="{FF2B5EF4-FFF2-40B4-BE49-F238E27FC236}">
                  <a16:creationId xmlns:a16="http://schemas.microsoft.com/office/drawing/2014/main" id="{00000000-0008-0000-0F00-00003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1" name="Picture 158" descr="Estonie">
              <a:extLst>
                <a:ext uri="{FF2B5EF4-FFF2-40B4-BE49-F238E27FC236}">
                  <a16:creationId xmlns:a16="http://schemas.microsoft.com/office/drawing/2014/main" id="{00000000-0008-0000-0F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16" descr="Autriche">
              <a:extLst>
                <a:ext uri="{FF2B5EF4-FFF2-40B4-BE49-F238E27FC236}">
                  <a16:creationId xmlns:a16="http://schemas.microsoft.com/office/drawing/2014/main" id="{00000000-0008-0000-0F00-00003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70216"/>
              <a:ext cx="405694" cy="28529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46">
              <a:extLst>
                <a:ext uri="{FF2B5EF4-FFF2-40B4-BE49-F238E27FC236}">
                  <a16:creationId xmlns:a16="http://schemas.microsoft.com/office/drawing/2014/main" id="{00000000-0008-0000-0F00-00003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38">
              <a:extLst>
                <a:ext uri="{FF2B5EF4-FFF2-40B4-BE49-F238E27FC236}">
                  <a16:creationId xmlns:a16="http://schemas.microsoft.com/office/drawing/2014/main" id="{00000000-0008-0000-0F00-00004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1" y="373484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143" descr="Allemagne">
              <a:extLst>
                <a:ext uri="{FF2B5EF4-FFF2-40B4-BE49-F238E27FC236}">
                  <a16:creationId xmlns:a16="http://schemas.microsoft.com/office/drawing/2014/main" id="{00000000-0008-0000-0F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90245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122">
              <a:extLst>
                <a:ext uri="{FF2B5EF4-FFF2-40B4-BE49-F238E27FC236}">
                  <a16:creationId xmlns:a16="http://schemas.microsoft.com/office/drawing/2014/main" id="{00000000-0008-0000-0F00-00004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0F00-00004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312" descr="Monaco">
              <a:extLst>
                <a:ext uri="{FF2B5EF4-FFF2-40B4-BE49-F238E27FC236}">
                  <a16:creationId xmlns:a16="http://schemas.microsoft.com/office/drawing/2014/main" id="{00000000-0008-0000-0F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39015" y="406774"/>
              <a:ext cx="418759" cy="2667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216" descr="Grèce">
              <a:extLst>
                <a:ext uri="{FF2B5EF4-FFF2-40B4-BE49-F238E27FC236}">
                  <a16:creationId xmlns:a16="http://schemas.microsoft.com/office/drawing/2014/main" id="{00000000-0008-0000-0F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Picture 148" descr="Saint-Marin">
              <a:extLst>
                <a:ext uri="{FF2B5EF4-FFF2-40B4-BE49-F238E27FC236}">
                  <a16:creationId xmlns:a16="http://schemas.microsoft.com/office/drawing/2014/main" id="{00000000-0008-0000-0F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Image 70" descr="Luxembourg">
              <a:extLst>
                <a:ext uri="{FF2B5EF4-FFF2-40B4-BE49-F238E27FC236}">
                  <a16:creationId xmlns:a16="http://schemas.microsoft.com/office/drawing/2014/main" id="{00000000-0008-0000-0F00-000047000000}"/>
                </a:ext>
              </a:extLst>
            </xdr:cNvPr>
            <xdr:cNvPicPr/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2" name="Picture 147" descr="Vatican">
              <a:extLst>
                <a:ext uri="{FF2B5EF4-FFF2-40B4-BE49-F238E27FC236}">
                  <a16:creationId xmlns:a16="http://schemas.microsoft.com/office/drawing/2014/main" id="{00000000-0008-0000-0F00-00004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9" name="Image 48">
            <a:extLst>
              <a:ext uri="{FF2B5EF4-FFF2-40B4-BE49-F238E27FC236}">
                <a16:creationId xmlns:a16="http://schemas.microsoft.com/office/drawing/2014/main" id="{00000000-0008-0000-0F00-00003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5851" y="262103"/>
            <a:ext cx="257174" cy="18797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9</xdr:col>
      <xdr:colOff>3403</xdr:colOff>
      <xdr:row>21</xdr:row>
      <xdr:rowOff>0</xdr:rowOff>
    </xdr:from>
    <xdr:to>
      <xdr:col>9</xdr:col>
      <xdr:colOff>359970</xdr:colOff>
      <xdr:row>21</xdr:row>
      <xdr:rowOff>218298</xdr:rowOff>
    </xdr:to>
    <xdr:pic>
      <xdr:nvPicPr>
        <xdr:cNvPr id="73" name="Picture 53" descr="europe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454" y="5413699"/>
          <a:ext cx="356567" cy="218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486</xdr:colOff>
      <xdr:row>21</xdr:row>
      <xdr:rowOff>0</xdr:rowOff>
    </xdr:from>
    <xdr:to>
      <xdr:col>8</xdr:col>
      <xdr:colOff>356567</xdr:colOff>
      <xdr:row>21</xdr:row>
      <xdr:rowOff>218298</xdr:rowOff>
    </xdr:to>
    <xdr:pic>
      <xdr:nvPicPr>
        <xdr:cNvPr id="74" name="Picture 53" descr="europe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1353" y="5413699"/>
          <a:ext cx="356081" cy="218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48596</xdr:colOff>
      <xdr:row>15</xdr:row>
      <xdr:rowOff>29160</xdr:rowOff>
    </xdr:from>
    <xdr:to>
      <xdr:col>4</xdr:col>
      <xdr:colOff>847335</xdr:colOff>
      <xdr:row>16</xdr:row>
      <xdr:rowOff>612322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3022729" y="3819721"/>
          <a:ext cx="798739" cy="79698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LUXEMBOURG</a:t>
          </a:r>
        </a:p>
      </xdr:txBody>
    </xdr:sp>
    <xdr:clientData/>
  </xdr:twoCellAnchor>
  <xdr:twoCellAnchor editAs="oneCell">
    <xdr:from>
      <xdr:col>6</xdr:col>
      <xdr:colOff>76200</xdr:colOff>
      <xdr:row>7</xdr:row>
      <xdr:rowOff>37841</xdr:rowOff>
    </xdr:from>
    <xdr:to>
      <xdr:col>6</xdr:col>
      <xdr:colOff>838200</xdr:colOff>
      <xdr:row>8</xdr:row>
      <xdr:rowOff>586143</xdr:rowOff>
    </xdr:to>
    <xdr:pic>
      <xdr:nvPicPr>
        <xdr:cNvPr id="144" name="Image 143">
          <a:extLst>
            <a:ext uri="{FF2B5EF4-FFF2-40B4-BE49-F238E27FC236}">
              <a16:creationId xmlns:a16="http://schemas.microsoft.com/office/drawing/2014/main" id="{00000000-0008-0000-1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05350" y="1466591"/>
          <a:ext cx="762000" cy="757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59945</xdr:colOff>
      <xdr:row>7</xdr:row>
      <xdr:rowOff>38100</xdr:rowOff>
    </xdr:from>
    <xdr:to>
      <xdr:col>8</xdr:col>
      <xdr:colOff>826125</xdr:colOff>
      <xdr:row>8</xdr:row>
      <xdr:rowOff>590812</xdr:rowOff>
    </xdr:to>
    <xdr:pic>
      <xdr:nvPicPr>
        <xdr:cNvPr id="146" name="Image 145">
          <a:extLst>
            <a:ext uri="{FF2B5EF4-FFF2-40B4-BE49-F238E27FC236}">
              <a16:creationId xmlns:a16="http://schemas.microsoft.com/office/drawing/2014/main" id="{00000000-0008-0000-1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9795" y="1466850"/>
          <a:ext cx="766180" cy="762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56029</xdr:colOff>
      <xdr:row>15</xdr:row>
      <xdr:rowOff>27454</xdr:rowOff>
    </xdr:from>
    <xdr:to>
      <xdr:col>1</xdr:col>
      <xdr:colOff>847725</xdr:colOff>
      <xdr:row>16</xdr:row>
      <xdr:rowOff>609600</xdr:rowOff>
    </xdr:to>
    <xdr:pic>
      <xdr:nvPicPr>
        <xdr:cNvPr id="149" name="Image 148">
          <a:extLst>
            <a:ext uri="{FF2B5EF4-FFF2-40B4-BE49-F238E27FC236}">
              <a16:creationId xmlns:a16="http://schemas.microsoft.com/office/drawing/2014/main" id="{00000000-0008-0000-1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1304" y="3704104"/>
          <a:ext cx="791696" cy="791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15</xdr:row>
      <xdr:rowOff>57150</xdr:rowOff>
    </xdr:from>
    <xdr:to>
      <xdr:col>2</xdr:col>
      <xdr:colOff>818029</xdr:colOff>
      <xdr:row>16</xdr:row>
      <xdr:rowOff>579904</xdr:rowOff>
    </xdr:to>
    <xdr:pic>
      <xdr:nvPicPr>
        <xdr:cNvPr id="150" name="Image 149">
          <a:extLst>
            <a:ext uri="{FF2B5EF4-FFF2-40B4-BE49-F238E27FC236}">
              <a16:creationId xmlns:a16="http://schemas.microsoft.com/office/drawing/2014/main" id="{00000000-0008-0000-1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3733800"/>
          <a:ext cx="732304" cy="732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70177</xdr:colOff>
      <xdr:row>15</xdr:row>
      <xdr:rowOff>41061</xdr:rowOff>
    </xdr:from>
    <xdr:to>
      <xdr:col>3</xdr:col>
      <xdr:colOff>826265</xdr:colOff>
      <xdr:row>16</xdr:row>
      <xdr:rowOff>582421</xdr:rowOff>
    </xdr:to>
    <xdr:pic>
      <xdr:nvPicPr>
        <xdr:cNvPr id="151" name="Image 150" descr="2 Euros Commémorative Luxembourg 2014 Pièce Grand-Duc Jean">
          <a:extLst>
            <a:ext uri="{FF2B5EF4-FFF2-40B4-BE49-F238E27FC236}">
              <a16:creationId xmlns:a16="http://schemas.microsoft.com/office/drawing/2014/main" id="{00000000-0008-0000-1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3054" y="3742040"/>
          <a:ext cx="756088" cy="753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66542</xdr:colOff>
      <xdr:row>15</xdr:row>
      <xdr:rowOff>28575</xdr:rowOff>
    </xdr:from>
    <xdr:to>
      <xdr:col>6</xdr:col>
      <xdr:colOff>851484</xdr:colOff>
      <xdr:row>16</xdr:row>
      <xdr:rowOff>615101</xdr:rowOff>
    </xdr:to>
    <xdr:pic>
      <xdr:nvPicPr>
        <xdr:cNvPr id="155" name="Image 154">
          <a:extLst>
            <a:ext uri="{FF2B5EF4-FFF2-40B4-BE49-F238E27FC236}">
              <a16:creationId xmlns:a16="http://schemas.microsoft.com/office/drawing/2014/main" id="{00000000-0008-0000-1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8567" y="3705225"/>
          <a:ext cx="784942" cy="796076"/>
        </a:xfrm>
        <a:prstGeom prst="rect">
          <a:avLst/>
        </a:prstGeom>
      </xdr:spPr>
    </xdr:pic>
    <xdr:clientData/>
  </xdr:twoCellAnchor>
  <xdr:twoCellAnchor>
    <xdr:from>
      <xdr:col>7</xdr:col>
      <xdr:colOff>48109</xdr:colOff>
      <xdr:row>15</xdr:row>
      <xdr:rowOff>47625</xdr:rowOff>
    </xdr:from>
    <xdr:to>
      <xdr:col>7</xdr:col>
      <xdr:colOff>813757</xdr:colOff>
      <xdr:row>16</xdr:row>
      <xdr:rowOff>596023</xdr:rowOff>
    </xdr:to>
    <xdr:pic>
      <xdr:nvPicPr>
        <xdr:cNvPr id="156" name="Image 155" descr="luxembourg-2017-2-euro-commemorative-">
          <a:extLst>
            <a:ext uri="{FF2B5EF4-FFF2-40B4-BE49-F238E27FC236}">
              <a16:creationId xmlns:a16="http://schemas.microsoft.com/office/drawing/2014/main" id="{00000000-0008-0000-1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484" y="3724275"/>
          <a:ext cx="765648" cy="7579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57422</xdr:colOff>
      <xdr:row>15</xdr:row>
      <xdr:rowOff>28575</xdr:rowOff>
    </xdr:from>
    <xdr:to>
      <xdr:col>9</xdr:col>
      <xdr:colOff>846538</xdr:colOff>
      <xdr:row>16</xdr:row>
      <xdr:rowOff>602545</xdr:rowOff>
    </xdr:to>
    <xdr:pic>
      <xdr:nvPicPr>
        <xdr:cNvPr id="159" name="Image 158">
          <a:extLst>
            <a:ext uri="{FF2B5EF4-FFF2-40B4-BE49-F238E27FC236}">
              <a16:creationId xmlns:a16="http://schemas.microsoft.com/office/drawing/2014/main" id="{00000000-0008-0000-1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5497" y="3705225"/>
          <a:ext cx="789116" cy="783520"/>
        </a:xfrm>
        <a:prstGeom prst="rect">
          <a:avLst/>
        </a:prstGeom>
      </xdr:spPr>
    </xdr:pic>
    <xdr:clientData/>
  </xdr:twoCellAnchor>
  <xdr:twoCellAnchor editAs="oneCell">
    <xdr:from>
      <xdr:col>10</xdr:col>
      <xdr:colOff>72314</xdr:colOff>
      <xdr:row>15</xdr:row>
      <xdr:rowOff>34313</xdr:rowOff>
    </xdr:from>
    <xdr:to>
      <xdr:col>10</xdr:col>
      <xdr:colOff>841670</xdr:colOff>
      <xdr:row>16</xdr:row>
      <xdr:rowOff>595717</xdr:rowOff>
    </xdr:to>
    <xdr:pic>
      <xdr:nvPicPr>
        <xdr:cNvPr id="160" name="Image 159">
          <a:extLst>
            <a:ext uri="{FF2B5EF4-FFF2-40B4-BE49-F238E27FC236}">
              <a16:creationId xmlns:a16="http://schemas.microsoft.com/office/drawing/2014/main" id="{00000000-0008-0000-1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1034" y="3735292"/>
          <a:ext cx="769356" cy="773708"/>
        </a:xfrm>
        <a:prstGeom prst="rect">
          <a:avLst/>
        </a:prstGeom>
      </xdr:spPr>
    </xdr:pic>
    <xdr:clientData/>
  </xdr:twoCellAnchor>
  <xdr:twoCellAnchor editAs="oneCell">
    <xdr:from>
      <xdr:col>1</xdr:col>
      <xdr:colOff>86028</xdr:colOff>
      <xdr:row>23</xdr:row>
      <xdr:rowOff>47626</xdr:rowOff>
    </xdr:from>
    <xdr:to>
      <xdr:col>1</xdr:col>
      <xdr:colOff>868042</xdr:colOff>
      <xdr:row>24</xdr:row>
      <xdr:rowOff>613915</xdr:rowOff>
    </xdr:to>
    <xdr:pic>
      <xdr:nvPicPr>
        <xdr:cNvPr id="161" name="Image 160">
          <a:extLst>
            <a:ext uri="{FF2B5EF4-FFF2-40B4-BE49-F238E27FC236}">
              <a16:creationId xmlns:a16="http://schemas.microsoft.com/office/drawing/2014/main" id="{00000000-0008-0000-1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303" y="5981701"/>
          <a:ext cx="782014" cy="775838"/>
        </a:xfrm>
        <a:prstGeom prst="rect">
          <a:avLst/>
        </a:prstGeom>
      </xdr:spPr>
    </xdr:pic>
    <xdr:clientData/>
  </xdr:twoCellAnchor>
  <xdr:twoCellAnchor editAs="oneCell">
    <xdr:from>
      <xdr:col>2</xdr:col>
      <xdr:colOff>47900</xdr:colOff>
      <xdr:row>23</xdr:row>
      <xdr:rowOff>47625</xdr:rowOff>
    </xdr:from>
    <xdr:to>
      <xdr:col>2</xdr:col>
      <xdr:colOff>824480</xdr:colOff>
      <xdr:row>24</xdr:row>
      <xdr:rowOff>610934</xdr:rowOff>
    </xdr:to>
    <xdr:pic>
      <xdr:nvPicPr>
        <xdr:cNvPr id="162" name="Image 161" descr="Résultat de recherche d'images pour &quot;luxembourg euro commémo 2019&quot;&quot;">
          <a:extLst>
            <a:ext uri="{FF2B5EF4-FFF2-40B4-BE49-F238E27FC236}">
              <a16:creationId xmlns:a16="http://schemas.microsoft.com/office/drawing/2014/main" id="{00000000-0008-0000-1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525" y="5981700"/>
          <a:ext cx="776580" cy="772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67689</xdr:colOff>
      <xdr:row>23</xdr:row>
      <xdr:rowOff>60230</xdr:rowOff>
    </xdr:from>
    <xdr:to>
      <xdr:col>5</xdr:col>
      <xdr:colOff>830511</xdr:colOff>
      <xdr:row>24</xdr:row>
      <xdr:rowOff>613502</xdr:rowOff>
    </xdr:to>
    <xdr:pic>
      <xdr:nvPicPr>
        <xdr:cNvPr id="175" name="Image 174">
          <a:extLst>
            <a:ext uri="{FF2B5EF4-FFF2-40B4-BE49-F238E27FC236}">
              <a16:creationId xmlns:a16="http://schemas.microsoft.com/office/drawing/2014/main" id="{00000000-0008-0000-1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940806" y="6039176"/>
          <a:ext cx="762822" cy="765576"/>
        </a:xfrm>
        <a:prstGeom prst="rect">
          <a:avLst/>
        </a:prstGeom>
      </xdr:spPr>
    </xdr:pic>
    <xdr:clientData/>
  </xdr:twoCellAnchor>
  <xdr:twoCellAnchor>
    <xdr:from>
      <xdr:col>2</xdr:col>
      <xdr:colOff>571500</xdr:colOff>
      <xdr:row>2</xdr:row>
      <xdr:rowOff>114300</xdr:rowOff>
    </xdr:from>
    <xdr:to>
      <xdr:col>3</xdr:col>
      <xdr:colOff>123825</xdr:colOff>
      <xdr:row>4</xdr:row>
      <xdr:rowOff>13213</xdr:rowOff>
    </xdr:to>
    <xdr:pic>
      <xdr:nvPicPr>
        <xdr:cNvPr id="176" name="Image 175" descr="Luxembourg">
          <a:extLst>
            <a:ext uri="{FF2B5EF4-FFF2-40B4-BE49-F238E27FC236}">
              <a16:creationId xmlns:a16="http://schemas.microsoft.com/office/drawing/2014/main" id="{00000000-0008-0000-1000-0000B0000000}"/>
            </a:ext>
          </a:extLst>
        </xdr:cNvPr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0" y="409575"/>
          <a:ext cx="447675" cy="27991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66675</xdr:colOff>
      <xdr:row>39</xdr:row>
      <xdr:rowOff>57151</xdr:rowOff>
    </xdr:from>
    <xdr:to>
      <xdr:col>6</xdr:col>
      <xdr:colOff>823466</xdr:colOff>
      <xdr:row>40</xdr:row>
      <xdr:rowOff>605813</xdr:rowOff>
    </xdr:to>
    <xdr:pic>
      <xdr:nvPicPr>
        <xdr:cNvPr id="178" name="Image 177" descr="Luxembourg 2007 Traité de Rome - 2 euro commémorative - ARTHUR MAURY">
          <a:extLst>
            <a:ext uri="{FF2B5EF4-FFF2-40B4-BE49-F238E27FC236}">
              <a16:creationId xmlns:a16="http://schemas.microsoft.com/office/drawing/2014/main" id="{00000000-0008-0000-1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0601326"/>
          <a:ext cx="756791" cy="758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7</xdr:row>
      <xdr:rowOff>38100</xdr:rowOff>
    </xdr:from>
    <xdr:to>
      <xdr:col>1</xdr:col>
      <xdr:colOff>820725</xdr:colOff>
      <xdr:row>8</xdr:row>
      <xdr:rowOff>601650</xdr:rowOff>
    </xdr:to>
    <xdr:pic>
      <xdr:nvPicPr>
        <xdr:cNvPr id="185" name="Image 184" descr="2004.jpg">
          <a:extLst>
            <a:ext uri="{FF2B5EF4-FFF2-40B4-BE49-F238E27FC236}">
              <a16:creationId xmlns:a16="http://schemas.microsoft.com/office/drawing/2014/main" id="{00000000-0008-0000-1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0002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5</xdr:col>
      <xdr:colOff>62887</xdr:colOff>
      <xdr:row>7</xdr:row>
      <xdr:rowOff>36264</xdr:rowOff>
    </xdr:from>
    <xdr:to>
      <xdr:col>5</xdr:col>
      <xdr:colOff>853463</xdr:colOff>
      <xdr:row>8</xdr:row>
      <xdr:rowOff>617288</xdr:rowOff>
    </xdr:to>
    <xdr:pic>
      <xdr:nvPicPr>
        <xdr:cNvPr id="186" name="Image 185" descr="2008.jpg">
          <a:extLst>
            <a:ext uri="{FF2B5EF4-FFF2-40B4-BE49-F238E27FC236}">
              <a16:creationId xmlns:a16="http://schemas.microsoft.com/office/drawing/2014/main" id="{00000000-0008-0000-1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936004" y="1465014"/>
          <a:ext cx="790576" cy="79332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7</xdr:row>
      <xdr:rowOff>28575</xdr:rowOff>
    </xdr:from>
    <xdr:to>
      <xdr:col>2</xdr:col>
      <xdr:colOff>849300</xdr:colOff>
      <xdr:row>8</xdr:row>
      <xdr:rowOff>611175</xdr:rowOff>
    </xdr:to>
    <xdr:pic>
      <xdr:nvPicPr>
        <xdr:cNvPr id="188" name="Image 187" descr="2005.jpg">
          <a:extLst>
            <a:ext uri="{FF2B5EF4-FFF2-40B4-BE49-F238E27FC236}">
              <a16:creationId xmlns:a16="http://schemas.microsoft.com/office/drawing/2014/main" id="{00000000-0008-0000-1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04900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51412</xdr:colOff>
      <xdr:row>7</xdr:row>
      <xdr:rowOff>41887</xdr:rowOff>
    </xdr:from>
    <xdr:to>
      <xdr:col>3</xdr:col>
      <xdr:colOff>824512</xdr:colOff>
      <xdr:row>8</xdr:row>
      <xdr:rowOff>605437</xdr:rowOff>
    </xdr:to>
    <xdr:pic>
      <xdr:nvPicPr>
        <xdr:cNvPr id="189" name="Image 188" descr="2006.jpg">
          <a:extLst>
            <a:ext uri="{FF2B5EF4-FFF2-40B4-BE49-F238E27FC236}">
              <a16:creationId xmlns:a16="http://schemas.microsoft.com/office/drawing/2014/main" id="{00000000-0008-0000-1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134289" y="1470637"/>
          <a:ext cx="773100" cy="77585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</xdr:row>
      <xdr:rowOff>38100</xdr:rowOff>
    </xdr:from>
    <xdr:to>
      <xdr:col>4</xdr:col>
      <xdr:colOff>820725</xdr:colOff>
      <xdr:row>8</xdr:row>
      <xdr:rowOff>601650</xdr:rowOff>
    </xdr:to>
    <xdr:pic>
      <xdr:nvPicPr>
        <xdr:cNvPr id="190" name="Image 189" descr="2007-luxembourg.jpg">
          <a:extLst>
            <a:ext uri="{FF2B5EF4-FFF2-40B4-BE49-F238E27FC236}">
              <a16:creationId xmlns:a16="http://schemas.microsoft.com/office/drawing/2014/main" id="{00000000-0008-0000-1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88607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7</xdr:col>
      <xdr:colOff>58986</xdr:colOff>
      <xdr:row>7</xdr:row>
      <xdr:rowOff>41887</xdr:rowOff>
    </xdr:from>
    <xdr:to>
      <xdr:col>7</xdr:col>
      <xdr:colOff>834186</xdr:colOff>
      <xdr:row>8</xdr:row>
      <xdr:rowOff>607537</xdr:rowOff>
    </xdr:to>
    <xdr:pic>
      <xdr:nvPicPr>
        <xdr:cNvPr id="191" name="Image 190" descr="2010-luxembourg.jpg">
          <a:extLst>
            <a:ext uri="{FF2B5EF4-FFF2-40B4-BE49-F238E27FC236}">
              <a16:creationId xmlns:a16="http://schemas.microsoft.com/office/drawing/2014/main" id="{00000000-0008-0000-1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722344" y="1470637"/>
          <a:ext cx="775200" cy="777954"/>
        </a:xfrm>
        <a:prstGeom prst="rect">
          <a:avLst/>
        </a:prstGeom>
      </xdr:spPr>
    </xdr:pic>
    <xdr:clientData/>
  </xdr:twoCellAnchor>
  <xdr:twoCellAnchor editAs="oneCell">
    <xdr:from>
      <xdr:col>9</xdr:col>
      <xdr:colOff>68250</xdr:colOff>
      <xdr:row>7</xdr:row>
      <xdr:rowOff>49200</xdr:rowOff>
    </xdr:from>
    <xdr:to>
      <xdr:col>9</xdr:col>
      <xdr:colOff>819150</xdr:colOff>
      <xdr:row>8</xdr:row>
      <xdr:rowOff>590550</xdr:rowOff>
    </xdr:to>
    <xdr:pic>
      <xdr:nvPicPr>
        <xdr:cNvPr id="192" name="Image 191" descr="2012-luxembourg1.jpg">
          <a:extLst>
            <a:ext uri="{FF2B5EF4-FFF2-40B4-BE49-F238E27FC236}">
              <a16:creationId xmlns:a16="http://schemas.microsoft.com/office/drawing/2014/main" id="{00000000-0008-0000-1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383450" y="1477950"/>
          <a:ext cx="750900" cy="750900"/>
        </a:xfrm>
        <a:prstGeom prst="rect">
          <a:avLst/>
        </a:prstGeom>
      </xdr:spPr>
    </xdr:pic>
    <xdr:clientData/>
  </xdr:twoCellAnchor>
  <xdr:twoCellAnchor editAs="oneCell">
    <xdr:from>
      <xdr:col>10</xdr:col>
      <xdr:colOff>43838</xdr:colOff>
      <xdr:row>7</xdr:row>
      <xdr:rowOff>28575</xdr:rowOff>
    </xdr:from>
    <xdr:to>
      <xdr:col>10</xdr:col>
      <xdr:colOff>835988</xdr:colOff>
      <xdr:row>8</xdr:row>
      <xdr:rowOff>611175</xdr:rowOff>
    </xdr:to>
    <xdr:pic>
      <xdr:nvPicPr>
        <xdr:cNvPr id="194" name="Image 193" descr="2012-luxembourg2.jpg">
          <a:extLst>
            <a:ext uri="{FF2B5EF4-FFF2-40B4-BE49-F238E27FC236}">
              <a16:creationId xmlns:a16="http://schemas.microsoft.com/office/drawing/2014/main" id="{00000000-0008-0000-1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8392558" y="1457325"/>
          <a:ext cx="792150" cy="794904"/>
        </a:xfrm>
        <a:prstGeom prst="rect">
          <a:avLst/>
        </a:prstGeom>
      </xdr:spPr>
    </xdr:pic>
    <xdr:clientData/>
  </xdr:twoCellAnchor>
  <xdr:twoCellAnchor editAs="oneCell">
    <xdr:from>
      <xdr:col>4</xdr:col>
      <xdr:colOff>56659</xdr:colOff>
      <xdr:row>15</xdr:row>
      <xdr:rowOff>58725</xdr:rowOff>
    </xdr:from>
    <xdr:to>
      <xdr:col>4</xdr:col>
      <xdr:colOff>807559</xdr:colOff>
      <xdr:row>16</xdr:row>
      <xdr:rowOff>600075</xdr:rowOff>
    </xdr:to>
    <xdr:pic>
      <xdr:nvPicPr>
        <xdr:cNvPr id="136" name="Image 135" descr="2015-luxembourg1.jpg">
          <a:extLst>
            <a:ext uri="{FF2B5EF4-FFF2-40B4-BE49-F238E27FC236}">
              <a16:creationId xmlns:a16="http://schemas.microsoft.com/office/drawing/2014/main" id="{00000000-0008-0000-1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034656" y="3759704"/>
          <a:ext cx="750900" cy="753654"/>
        </a:xfrm>
        <a:prstGeom prst="rect">
          <a:avLst/>
        </a:prstGeom>
      </xdr:spPr>
    </xdr:pic>
    <xdr:clientData/>
  </xdr:twoCellAnchor>
  <xdr:twoCellAnchor editAs="oneCell">
    <xdr:from>
      <xdr:col>5</xdr:col>
      <xdr:colOff>83660</xdr:colOff>
      <xdr:row>15</xdr:row>
      <xdr:rowOff>74250</xdr:rowOff>
    </xdr:from>
    <xdr:to>
      <xdr:col>5</xdr:col>
      <xdr:colOff>813412</xdr:colOff>
      <xdr:row>16</xdr:row>
      <xdr:rowOff>594452</xdr:rowOff>
    </xdr:to>
    <xdr:pic>
      <xdr:nvPicPr>
        <xdr:cNvPr id="137" name="Image 136" descr="2015-luxembourg2.jpg">
          <a:extLst>
            <a:ext uri="{FF2B5EF4-FFF2-40B4-BE49-F238E27FC236}">
              <a16:creationId xmlns:a16="http://schemas.microsoft.com/office/drawing/2014/main" id="{00000000-0008-0000-1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956777" y="3775229"/>
          <a:ext cx="729752" cy="73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58840</xdr:colOff>
      <xdr:row>31</xdr:row>
      <xdr:rowOff>36552</xdr:rowOff>
    </xdr:from>
    <xdr:to>
      <xdr:col>1</xdr:col>
      <xdr:colOff>838200</xdr:colOff>
      <xdr:row>32</xdr:row>
      <xdr:rowOff>613528</xdr:rowOff>
    </xdr:to>
    <xdr:pic>
      <xdr:nvPicPr>
        <xdr:cNvPr id="179" name="Image 178">
          <a:extLst>
            <a:ext uri="{FF2B5EF4-FFF2-40B4-BE49-F238E27FC236}">
              <a16:creationId xmlns:a16="http://schemas.microsoft.com/office/drawing/2014/main" id="{00000000-0008-0000-1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4115" y="8313777"/>
          <a:ext cx="779360" cy="786526"/>
        </a:xfrm>
        <a:prstGeom prst="rect">
          <a:avLst/>
        </a:prstGeom>
      </xdr:spPr>
    </xdr:pic>
    <xdr:clientData/>
  </xdr:twoCellAnchor>
  <xdr:twoCellAnchor editAs="oneCell">
    <xdr:from>
      <xdr:col>7</xdr:col>
      <xdr:colOff>66676</xdr:colOff>
      <xdr:row>39</xdr:row>
      <xdr:rowOff>28576</xdr:rowOff>
    </xdr:from>
    <xdr:to>
      <xdr:col>7</xdr:col>
      <xdr:colOff>849298</xdr:colOff>
      <xdr:row>40</xdr:row>
      <xdr:rowOff>601645</xdr:rowOff>
    </xdr:to>
    <xdr:pic>
      <xdr:nvPicPr>
        <xdr:cNvPr id="184" name="Image 183" descr="2.jpg">
          <a:extLst>
            <a:ext uri="{FF2B5EF4-FFF2-40B4-BE49-F238E27FC236}">
              <a16:creationId xmlns:a16="http://schemas.microsoft.com/office/drawing/2014/main" id="{00000000-0008-0000-1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734051" y="10487026"/>
          <a:ext cx="782622" cy="782620"/>
        </a:xfrm>
        <a:prstGeom prst="rect">
          <a:avLst/>
        </a:prstGeom>
      </xdr:spPr>
    </xdr:pic>
    <xdr:clientData/>
  </xdr:twoCellAnchor>
  <xdr:twoCellAnchor editAs="oneCell">
    <xdr:from>
      <xdr:col>8</xdr:col>
      <xdr:colOff>87304</xdr:colOff>
      <xdr:row>39</xdr:row>
      <xdr:rowOff>39677</xdr:rowOff>
    </xdr:from>
    <xdr:to>
      <xdr:col>8</xdr:col>
      <xdr:colOff>857250</xdr:colOff>
      <xdr:row>40</xdr:row>
      <xdr:rowOff>600072</xdr:rowOff>
    </xdr:to>
    <xdr:pic>
      <xdr:nvPicPr>
        <xdr:cNvPr id="187" name="Image 186" descr="3.jpg">
          <a:extLst>
            <a:ext uri="{FF2B5EF4-FFF2-40B4-BE49-F238E27FC236}">
              <a16:creationId xmlns:a16="http://schemas.microsoft.com/office/drawing/2014/main" id="{00000000-0008-0000-1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6650029" y="10498127"/>
          <a:ext cx="769946" cy="769946"/>
        </a:xfrm>
        <a:prstGeom prst="rect">
          <a:avLst/>
        </a:prstGeom>
      </xdr:spPr>
    </xdr:pic>
    <xdr:clientData/>
  </xdr:twoCellAnchor>
  <xdr:twoCellAnchor editAs="oneCell">
    <xdr:from>
      <xdr:col>9</xdr:col>
      <xdr:colOff>53976</xdr:colOff>
      <xdr:row>39</xdr:row>
      <xdr:rowOff>28575</xdr:rowOff>
    </xdr:from>
    <xdr:to>
      <xdr:col>9</xdr:col>
      <xdr:colOff>846126</xdr:colOff>
      <xdr:row>40</xdr:row>
      <xdr:rowOff>611174</xdr:rowOff>
    </xdr:to>
    <xdr:pic>
      <xdr:nvPicPr>
        <xdr:cNvPr id="193" name="Image 192" descr="4.jpg">
          <a:extLst>
            <a:ext uri="{FF2B5EF4-FFF2-40B4-BE49-F238E27FC236}">
              <a16:creationId xmlns:a16="http://schemas.microsoft.com/office/drawing/2014/main" id="{00000000-0008-0000-1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 flipH="1">
          <a:off x="7512051" y="104870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76201</xdr:colOff>
      <xdr:row>39</xdr:row>
      <xdr:rowOff>38101</xdr:rowOff>
    </xdr:from>
    <xdr:to>
      <xdr:col>10</xdr:col>
      <xdr:colOff>857253</xdr:colOff>
      <xdr:row>40</xdr:row>
      <xdr:rowOff>609600</xdr:rowOff>
    </xdr:to>
    <xdr:pic>
      <xdr:nvPicPr>
        <xdr:cNvPr id="195" name="Image 194" descr="2 € euro commémorative 2022 Luxembourg Erasmus">
          <a:extLst>
            <a:ext uri="{FF2B5EF4-FFF2-40B4-BE49-F238E27FC236}">
              <a16:creationId xmlns:a16="http://schemas.microsoft.com/office/drawing/2014/main" id="{00000000-0008-0000-1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9626" y="10496551"/>
          <a:ext cx="781052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61600</xdr:colOff>
      <xdr:row>0</xdr:row>
      <xdr:rowOff>15844</xdr:rowOff>
    </xdr:from>
    <xdr:to>
      <xdr:col>12</xdr:col>
      <xdr:colOff>783858</xdr:colOff>
      <xdr:row>3</xdr:row>
      <xdr:rowOff>182581</xdr:rowOff>
    </xdr:to>
    <xdr:pic>
      <xdr:nvPicPr>
        <xdr:cNvPr id="71" name="Image 70">
          <a:extLst>
            <a:ext uri="{FF2B5EF4-FFF2-40B4-BE49-F238E27FC236}">
              <a16:creationId xmlns:a16="http://schemas.microsoft.com/office/drawing/2014/main" id="{00000000-0008-0000-1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86308" y="15844"/>
          <a:ext cx="722258" cy="700849"/>
        </a:xfrm>
        <a:prstGeom prst="rect">
          <a:avLst/>
        </a:prstGeom>
      </xdr:spPr>
    </xdr:pic>
    <xdr:clientData/>
  </xdr:twoCellAnchor>
  <xdr:twoCellAnchor>
    <xdr:from>
      <xdr:col>4</xdr:col>
      <xdr:colOff>885003</xdr:colOff>
      <xdr:row>23</xdr:row>
      <xdr:rowOff>8703</xdr:rowOff>
    </xdr:from>
    <xdr:to>
      <xdr:col>6</xdr:col>
      <xdr:colOff>95250</xdr:colOff>
      <xdr:row>24</xdr:row>
      <xdr:rowOff>113477</xdr:rowOff>
    </xdr:to>
    <xdr:sp macro="" textlink="">
      <xdr:nvSpPr>
        <xdr:cNvPr id="72" name="ZoneTexte 71">
          <a:extLst>
            <a:ext uri="{FF2B5EF4-FFF2-40B4-BE49-F238E27FC236}">
              <a16:creationId xmlns:a16="http://schemas.microsoft.com/office/drawing/2014/main" id="{00000000-0008-0000-1000-000048000000}"/>
            </a:ext>
          </a:extLst>
        </xdr:cNvPr>
        <xdr:cNvSpPr txBox="1"/>
      </xdr:nvSpPr>
      <xdr:spPr>
        <a:xfrm>
          <a:off x="3866328" y="5933253"/>
          <a:ext cx="1000947" cy="3143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9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Version Photo</a:t>
          </a:r>
          <a:endParaRPr lang="fr-FR" sz="9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4</xdr:col>
      <xdr:colOff>62420</xdr:colOff>
      <xdr:row>23</xdr:row>
      <xdr:rowOff>71391</xdr:rowOff>
    </xdr:from>
    <xdr:to>
      <xdr:col>4</xdr:col>
      <xdr:colOff>817084</xdr:colOff>
      <xdr:row>24</xdr:row>
      <xdr:rowOff>613194</xdr:rowOff>
    </xdr:to>
    <xdr:pic>
      <xdr:nvPicPr>
        <xdr:cNvPr id="74" name="Image 73">
          <a:extLst>
            <a:ext uri="{FF2B5EF4-FFF2-40B4-BE49-F238E27FC236}">
              <a16:creationId xmlns:a16="http://schemas.microsoft.com/office/drawing/2014/main" id="{00000000-0008-0000-1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040417" y="6050337"/>
          <a:ext cx="754664" cy="754106"/>
        </a:xfrm>
        <a:prstGeom prst="rect">
          <a:avLst/>
        </a:prstGeom>
      </xdr:spPr>
    </xdr:pic>
    <xdr:clientData/>
  </xdr:twoCellAnchor>
  <xdr:twoCellAnchor editAs="oneCell">
    <xdr:from>
      <xdr:col>3</xdr:col>
      <xdr:colOff>79285</xdr:colOff>
      <xdr:row>23</xdr:row>
      <xdr:rowOff>47625</xdr:rowOff>
    </xdr:from>
    <xdr:to>
      <xdr:col>3</xdr:col>
      <xdr:colOff>844829</xdr:colOff>
      <xdr:row>24</xdr:row>
      <xdr:rowOff>590088</xdr:rowOff>
    </xdr:to>
    <xdr:pic>
      <xdr:nvPicPr>
        <xdr:cNvPr id="75" name="Image 74">
          <a:extLst>
            <a:ext uri="{FF2B5EF4-FFF2-40B4-BE49-F238E27FC236}">
              <a16:creationId xmlns:a16="http://schemas.microsoft.com/office/drawing/2014/main" id="{00000000-0008-0000-1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165260" y="5972175"/>
          <a:ext cx="765544" cy="752012"/>
        </a:xfrm>
        <a:prstGeom prst="rect">
          <a:avLst/>
        </a:prstGeom>
      </xdr:spPr>
    </xdr:pic>
    <xdr:clientData/>
  </xdr:twoCellAnchor>
  <xdr:twoCellAnchor>
    <xdr:from>
      <xdr:col>3</xdr:col>
      <xdr:colOff>857250</xdr:colOff>
      <xdr:row>23</xdr:row>
      <xdr:rowOff>19050</xdr:rowOff>
    </xdr:from>
    <xdr:to>
      <xdr:col>5</xdr:col>
      <xdr:colOff>47625</xdr:colOff>
      <xdr:row>24</xdr:row>
      <xdr:rowOff>9525</xdr:rowOff>
    </xdr:to>
    <xdr:sp macro="" textlink="">
      <xdr:nvSpPr>
        <xdr:cNvPr id="76" name="ZoneTexte 75">
          <a:extLst>
            <a:ext uri="{FF2B5EF4-FFF2-40B4-BE49-F238E27FC236}">
              <a16:creationId xmlns:a16="http://schemas.microsoft.com/office/drawing/2014/main" id="{00000000-0008-0000-1000-00004C000000}"/>
            </a:ext>
          </a:extLst>
        </xdr:cNvPr>
        <xdr:cNvSpPr txBox="1"/>
      </xdr:nvSpPr>
      <xdr:spPr>
        <a:xfrm>
          <a:off x="2943225" y="5943600"/>
          <a:ext cx="981075" cy="2000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9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Version Relief</a:t>
          </a:r>
          <a:endParaRPr lang="fr-FR" sz="9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6</xdr:col>
      <xdr:colOff>86493</xdr:colOff>
      <xdr:row>23</xdr:row>
      <xdr:rowOff>38100</xdr:rowOff>
    </xdr:from>
    <xdr:to>
      <xdr:col>6</xdr:col>
      <xdr:colOff>879207</xdr:colOff>
      <xdr:row>24</xdr:row>
      <xdr:rowOff>617293</xdr:rowOff>
    </xdr:to>
    <xdr:pic>
      <xdr:nvPicPr>
        <xdr:cNvPr id="77" name="Image 76">
          <a:extLst>
            <a:ext uri="{FF2B5EF4-FFF2-40B4-BE49-F238E27FC236}">
              <a16:creationId xmlns:a16="http://schemas.microsoft.com/office/drawing/2014/main" id="{00000000-0008-0000-1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58518" y="5962650"/>
          <a:ext cx="792714" cy="788742"/>
        </a:xfrm>
        <a:prstGeom prst="rect">
          <a:avLst/>
        </a:prstGeom>
      </xdr:spPr>
    </xdr:pic>
    <xdr:clientData/>
  </xdr:twoCellAnchor>
  <xdr:twoCellAnchor editAs="oneCell">
    <xdr:from>
      <xdr:col>7</xdr:col>
      <xdr:colOff>60565</xdr:colOff>
      <xdr:row>23</xdr:row>
      <xdr:rowOff>22837</xdr:rowOff>
    </xdr:from>
    <xdr:to>
      <xdr:col>7</xdr:col>
      <xdr:colOff>843965</xdr:colOff>
      <xdr:row>24</xdr:row>
      <xdr:rowOff>593994</xdr:rowOff>
    </xdr:to>
    <xdr:pic>
      <xdr:nvPicPr>
        <xdr:cNvPr id="78" name="Image 77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723923" y="6001783"/>
          <a:ext cx="783400" cy="783460"/>
        </a:xfrm>
        <a:prstGeom prst="rect">
          <a:avLst/>
        </a:prstGeom>
      </xdr:spPr>
    </xdr:pic>
    <xdr:clientData/>
  </xdr:twoCellAnchor>
  <xdr:twoCellAnchor editAs="oneCell">
    <xdr:from>
      <xdr:col>8</xdr:col>
      <xdr:colOff>60489</xdr:colOff>
      <xdr:row>23</xdr:row>
      <xdr:rowOff>55813</xdr:rowOff>
    </xdr:from>
    <xdr:to>
      <xdr:col>8</xdr:col>
      <xdr:colOff>828675</xdr:colOff>
      <xdr:row>24</xdr:row>
      <xdr:rowOff>591388</xdr:rowOff>
    </xdr:to>
    <xdr:pic>
      <xdr:nvPicPr>
        <xdr:cNvPr id="81" name="Image 80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623214" y="5980363"/>
          <a:ext cx="768186" cy="745124"/>
        </a:xfrm>
        <a:prstGeom prst="rect">
          <a:avLst/>
        </a:prstGeom>
      </xdr:spPr>
    </xdr:pic>
    <xdr:clientData/>
  </xdr:twoCellAnchor>
  <xdr:twoCellAnchor editAs="oneCell">
    <xdr:from>
      <xdr:col>9</xdr:col>
      <xdr:colOff>89236</xdr:colOff>
      <xdr:row>23</xdr:row>
      <xdr:rowOff>62147</xdr:rowOff>
    </xdr:from>
    <xdr:to>
      <xdr:col>9</xdr:col>
      <xdr:colOff>838199</xdr:colOff>
      <xdr:row>24</xdr:row>
      <xdr:rowOff>604162</xdr:rowOff>
    </xdr:to>
    <xdr:pic>
      <xdr:nvPicPr>
        <xdr:cNvPr id="82" name="Image 81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547311" y="5986697"/>
          <a:ext cx="748963" cy="751564"/>
        </a:xfrm>
        <a:prstGeom prst="rect">
          <a:avLst/>
        </a:prstGeom>
      </xdr:spPr>
    </xdr:pic>
    <xdr:clientData/>
  </xdr:twoCellAnchor>
  <xdr:twoCellAnchor>
    <xdr:from>
      <xdr:col>5</xdr:col>
      <xdr:colOff>857250</xdr:colOff>
      <xdr:row>23</xdr:row>
      <xdr:rowOff>9525</xdr:rowOff>
    </xdr:from>
    <xdr:to>
      <xdr:col>7</xdr:col>
      <xdr:colOff>47625</xdr:colOff>
      <xdr:row>24</xdr:row>
      <xdr:rowOff>0</xdr:rowOff>
    </xdr:to>
    <xdr:sp macro="" textlink="">
      <xdr:nvSpPr>
        <xdr:cNvPr id="86" name="ZoneTexte 85">
          <a:extLst>
            <a:ext uri="{FF2B5EF4-FFF2-40B4-BE49-F238E27FC236}">
              <a16:creationId xmlns:a16="http://schemas.microsoft.com/office/drawing/2014/main" id="{00000000-0008-0000-1000-000056000000}"/>
            </a:ext>
          </a:extLst>
        </xdr:cNvPr>
        <xdr:cNvSpPr txBox="1"/>
      </xdr:nvSpPr>
      <xdr:spPr>
        <a:xfrm>
          <a:off x="4733925" y="5934075"/>
          <a:ext cx="981075" cy="2000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9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Version Relief</a:t>
          </a:r>
          <a:endParaRPr lang="fr-FR" sz="9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838200</xdr:colOff>
      <xdr:row>22</xdr:row>
      <xdr:rowOff>447675</xdr:rowOff>
    </xdr:from>
    <xdr:to>
      <xdr:col>9</xdr:col>
      <xdr:colOff>28575</xdr:colOff>
      <xdr:row>23</xdr:row>
      <xdr:rowOff>190500</xdr:rowOff>
    </xdr:to>
    <xdr:sp macro="" textlink="">
      <xdr:nvSpPr>
        <xdr:cNvPr id="87" name="ZoneTexte 86">
          <a:extLst>
            <a:ext uri="{FF2B5EF4-FFF2-40B4-BE49-F238E27FC236}">
              <a16:creationId xmlns:a16="http://schemas.microsoft.com/office/drawing/2014/main" id="{00000000-0008-0000-1000-000057000000}"/>
            </a:ext>
          </a:extLst>
        </xdr:cNvPr>
        <xdr:cNvSpPr txBox="1"/>
      </xdr:nvSpPr>
      <xdr:spPr>
        <a:xfrm>
          <a:off x="6505575" y="5915025"/>
          <a:ext cx="981075" cy="2000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9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Version Relief</a:t>
          </a:r>
          <a:endParaRPr lang="fr-FR" sz="9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875478</xdr:colOff>
      <xdr:row>23</xdr:row>
      <xdr:rowOff>8703</xdr:rowOff>
    </xdr:from>
    <xdr:to>
      <xdr:col>8</xdr:col>
      <xdr:colOff>85725</xdr:colOff>
      <xdr:row>24</xdr:row>
      <xdr:rowOff>113477</xdr:rowOff>
    </xdr:to>
    <xdr:sp macro="" textlink="">
      <xdr:nvSpPr>
        <xdr:cNvPr id="88" name="ZoneTexte 87">
          <a:extLst>
            <a:ext uri="{FF2B5EF4-FFF2-40B4-BE49-F238E27FC236}">
              <a16:creationId xmlns:a16="http://schemas.microsoft.com/office/drawing/2014/main" id="{00000000-0008-0000-1000-000058000000}"/>
            </a:ext>
          </a:extLst>
        </xdr:cNvPr>
        <xdr:cNvSpPr txBox="1"/>
      </xdr:nvSpPr>
      <xdr:spPr>
        <a:xfrm>
          <a:off x="5647503" y="5933253"/>
          <a:ext cx="1000947" cy="3143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9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Version Photo</a:t>
          </a:r>
          <a:endParaRPr lang="fr-FR" sz="9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856428</xdr:colOff>
      <xdr:row>23</xdr:row>
      <xdr:rowOff>8703</xdr:rowOff>
    </xdr:from>
    <xdr:to>
      <xdr:col>10</xdr:col>
      <xdr:colOff>66675</xdr:colOff>
      <xdr:row>24</xdr:row>
      <xdr:rowOff>113477</xdr:rowOff>
    </xdr:to>
    <xdr:sp macro="" textlink="">
      <xdr:nvSpPr>
        <xdr:cNvPr id="89" name="ZoneTexte 88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SpPr txBox="1"/>
      </xdr:nvSpPr>
      <xdr:spPr>
        <a:xfrm>
          <a:off x="7419153" y="5933253"/>
          <a:ext cx="1000947" cy="3143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9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Version Photo</a:t>
          </a:r>
          <a:endParaRPr lang="fr-FR" sz="9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886622</xdr:colOff>
      <xdr:row>0</xdr:row>
      <xdr:rowOff>2860</xdr:rowOff>
    </xdr:from>
    <xdr:to>
      <xdr:col>10</xdr:col>
      <xdr:colOff>472408</xdr:colOff>
      <xdr:row>2</xdr:row>
      <xdr:rowOff>89019</xdr:rowOff>
    </xdr:to>
    <xdr:grpSp>
      <xdr:nvGrpSpPr>
        <xdr:cNvPr id="79" name="Groupe 78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GrpSpPr/>
      </xdr:nvGrpSpPr>
      <xdr:grpSpPr>
        <a:xfrm>
          <a:off x="4763297" y="2860"/>
          <a:ext cx="4062536" cy="429059"/>
          <a:chOff x="4901718" y="40970"/>
          <a:chExt cx="4062539" cy="430367"/>
        </a:xfrm>
      </xdr:grpSpPr>
      <xdr:grpSp>
        <xdr:nvGrpSpPr>
          <xdr:cNvPr id="80" name="Groupe 79">
            <a:extLst>
              <a:ext uri="{FF2B5EF4-FFF2-40B4-BE49-F238E27FC236}">
                <a16:creationId xmlns:a16="http://schemas.microsoft.com/office/drawing/2014/main" id="{00000000-0008-0000-1000-000050000000}"/>
              </a:ext>
            </a:extLst>
          </xdr:cNvPr>
          <xdr:cNvGrpSpPr/>
        </xdr:nvGrpSpPr>
        <xdr:grpSpPr>
          <a:xfrm>
            <a:off x="4901718" y="40970"/>
            <a:ext cx="4062539" cy="430367"/>
            <a:chOff x="4469357" y="60231"/>
            <a:chExt cx="6079734" cy="629845"/>
          </a:xfrm>
        </xdr:grpSpPr>
        <xdr:pic>
          <xdr:nvPicPr>
            <xdr:cNvPr id="84" name="Picture 12" descr="Irlande">
              <a:extLst>
                <a:ext uri="{FF2B5EF4-FFF2-40B4-BE49-F238E27FC236}">
                  <a16:creationId xmlns:a16="http://schemas.microsoft.com/office/drawing/2014/main" id="{00000000-0008-0000-1000-00005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0" name="Picture 41" descr="Chypre">
              <a:extLst>
                <a:ext uri="{FF2B5EF4-FFF2-40B4-BE49-F238E27FC236}">
                  <a16:creationId xmlns:a16="http://schemas.microsoft.com/office/drawing/2014/main" id="{00000000-0008-0000-1000-00005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82177"/>
              <a:ext cx="414513" cy="28760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1" name="Picture 136" descr="France">
              <a:extLst>
                <a:ext uri="{FF2B5EF4-FFF2-40B4-BE49-F238E27FC236}">
                  <a16:creationId xmlns:a16="http://schemas.microsoft.com/office/drawing/2014/main" id="{00000000-0008-0000-1000-00005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69357" y="84607"/>
              <a:ext cx="440971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2" name="Picture 139" descr="Espagne">
              <a:extLst>
                <a:ext uri="{FF2B5EF4-FFF2-40B4-BE49-F238E27FC236}">
                  <a16:creationId xmlns:a16="http://schemas.microsoft.com/office/drawing/2014/main" id="{00000000-0008-0000-1000-00005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3" name="Picture 219" descr="Malte">
              <a:extLst>
                <a:ext uri="{FF2B5EF4-FFF2-40B4-BE49-F238E27FC236}">
                  <a16:creationId xmlns:a16="http://schemas.microsoft.com/office/drawing/2014/main" id="{00000000-0008-0000-1000-00005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4" name="Picture 9" descr="Lituanie">
              <a:extLst>
                <a:ext uri="{FF2B5EF4-FFF2-40B4-BE49-F238E27FC236}">
                  <a16:creationId xmlns:a16="http://schemas.microsoft.com/office/drawing/2014/main" id="{00000000-0008-0000-1000-00005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5" name="Picture 125">
              <a:extLst>
                <a:ext uri="{FF2B5EF4-FFF2-40B4-BE49-F238E27FC236}">
                  <a16:creationId xmlns:a16="http://schemas.microsoft.com/office/drawing/2014/main" id="{00000000-0008-0000-1000-00005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9104"/>
              <a:ext cx="458612" cy="31077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6" name="Picture 130">
              <a:extLst>
                <a:ext uri="{FF2B5EF4-FFF2-40B4-BE49-F238E27FC236}">
                  <a16:creationId xmlns:a16="http://schemas.microsoft.com/office/drawing/2014/main" id="{00000000-0008-0000-1000-00006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7" name="Image 96">
              <a:extLst>
                <a:ext uri="{FF2B5EF4-FFF2-40B4-BE49-F238E27FC236}">
                  <a16:creationId xmlns:a16="http://schemas.microsoft.com/office/drawing/2014/main" id="{00000000-0008-0000-1000-00006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98" name="Picture 159" descr="Pays-bas">
              <a:extLst>
                <a:ext uri="{FF2B5EF4-FFF2-40B4-BE49-F238E27FC236}">
                  <a16:creationId xmlns:a16="http://schemas.microsoft.com/office/drawing/2014/main" id="{00000000-0008-0000-1000-00006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9" name="Image 98">
              <a:extLst>
                <a:ext uri="{FF2B5EF4-FFF2-40B4-BE49-F238E27FC236}">
                  <a16:creationId xmlns:a16="http://schemas.microsoft.com/office/drawing/2014/main" id="{00000000-0008-0000-1000-00006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00" name="Picture 158" descr="Estonie">
              <a:extLst>
                <a:ext uri="{FF2B5EF4-FFF2-40B4-BE49-F238E27FC236}">
                  <a16:creationId xmlns:a16="http://schemas.microsoft.com/office/drawing/2014/main" id="{00000000-0008-0000-1000-00006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1" name="Picture 116" descr="Autriche">
              <a:extLst>
                <a:ext uri="{FF2B5EF4-FFF2-40B4-BE49-F238E27FC236}">
                  <a16:creationId xmlns:a16="http://schemas.microsoft.com/office/drawing/2014/main" id="{00000000-0008-0000-1000-00006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2" name="Picture 146">
              <a:extLst>
                <a:ext uri="{FF2B5EF4-FFF2-40B4-BE49-F238E27FC236}">
                  <a16:creationId xmlns:a16="http://schemas.microsoft.com/office/drawing/2014/main" id="{00000000-0008-0000-1000-00006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3" name="Picture 138">
              <a:extLst>
                <a:ext uri="{FF2B5EF4-FFF2-40B4-BE49-F238E27FC236}">
                  <a16:creationId xmlns:a16="http://schemas.microsoft.com/office/drawing/2014/main" id="{00000000-0008-0000-1000-00006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82246"/>
              <a:ext cx="414513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4" name="Picture 143" descr="Allemagne">
              <a:extLst>
                <a:ext uri="{FF2B5EF4-FFF2-40B4-BE49-F238E27FC236}">
                  <a16:creationId xmlns:a16="http://schemas.microsoft.com/office/drawing/2014/main" id="{00000000-0008-0000-1000-00006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098298" y="403972"/>
              <a:ext cx="39649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5" name="Picture 122">
              <a:extLst>
                <a:ext uri="{FF2B5EF4-FFF2-40B4-BE49-F238E27FC236}">
                  <a16:creationId xmlns:a16="http://schemas.microsoft.com/office/drawing/2014/main" id="{00000000-0008-0000-1000-00006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6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000-00006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5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7" name="Picture 312" descr="Monaco">
              <a:extLst>
                <a:ext uri="{FF2B5EF4-FFF2-40B4-BE49-F238E27FC236}">
                  <a16:creationId xmlns:a16="http://schemas.microsoft.com/office/drawing/2014/main" id="{00000000-0008-0000-1000-00006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1379" y="406773"/>
              <a:ext cx="433343" cy="28330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8" name="Picture 216" descr="Grèce">
              <a:extLst>
                <a:ext uri="{FF2B5EF4-FFF2-40B4-BE49-F238E27FC236}">
                  <a16:creationId xmlns:a16="http://schemas.microsoft.com/office/drawing/2014/main" id="{00000000-0008-0000-1000-00006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9" name="Picture 148" descr="Saint-Marin">
              <a:extLst>
                <a:ext uri="{FF2B5EF4-FFF2-40B4-BE49-F238E27FC236}">
                  <a16:creationId xmlns:a16="http://schemas.microsoft.com/office/drawing/2014/main" id="{00000000-0008-0000-1000-00006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6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3" cy="29413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0" name="Image 109" descr="Luxembourg">
              <a:extLst>
                <a:ext uri="{FF2B5EF4-FFF2-40B4-BE49-F238E27FC236}">
                  <a16:creationId xmlns:a16="http://schemas.microsoft.com/office/drawing/2014/main" id="{00000000-0008-0000-1000-00006E000000}"/>
                </a:ext>
              </a:extLst>
            </xdr:cNvPr>
            <xdr:cNvPicPr/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11" name="Picture 147" descr="Vatican">
              <a:extLst>
                <a:ext uri="{FF2B5EF4-FFF2-40B4-BE49-F238E27FC236}">
                  <a16:creationId xmlns:a16="http://schemas.microsoft.com/office/drawing/2014/main" id="{00000000-0008-0000-1000-00006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6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3" name="Image 82">
            <a:extLst>
              <a:ext uri="{FF2B5EF4-FFF2-40B4-BE49-F238E27FC236}">
                <a16:creationId xmlns:a16="http://schemas.microsoft.com/office/drawing/2014/main" id="{00000000-0008-0000-1000-00005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2487" y="262103"/>
            <a:ext cx="257174" cy="20476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37</xdr:row>
      <xdr:rowOff>0</xdr:rowOff>
    </xdr:from>
    <xdr:to>
      <xdr:col>8</xdr:col>
      <xdr:colOff>356567</xdr:colOff>
      <xdr:row>38</xdr:row>
      <xdr:rowOff>1836</xdr:rowOff>
    </xdr:to>
    <xdr:pic>
      <xdr:nvPicPr>
        <xdr:cNvPr id="73" name="Picture 53" descr="europe">
          <a:extLst>
            <a:ext uri="{FF2B5EF4-FFF2-40B4-BE49-F238E27FC236}">
              <a16:creationId xmlns:a16="http://schemas.microsoft.com/office/drawing/2014/main" id="{00000000-0008-0000-1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566</xdr:colOff>
      <xdr:row>37</xdr:row>
      <xdr:rowOff>1836</xdr:rowOff>
    </xdr:from>
    <xdr:to>
      <xdr:col>6</xdr:col>
      <xdr:colOff>358494</xdr:colOff>
      <xdr:row>38</xdr:row>
      <xdr:rowOff>3672</xdr:rowOff>
    </xdr:to>
    <xdr:pic>
      <xdr:nvPicPr>
        <xdr:cNvPr id="85" name="Picture 53" descr="europe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591" y="9869736"/>
          <a:ext cx="357928" cy="220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37</xdr:row>
      <xdr:rowOff>0</xdr:rowOff>
    </xdr:from>
    <xdr:to>
      <xdr:col>7</xdr:col>
      <xdr:colOff>356567</xdr:colOff>
      <xdr:row>38</xdr:row>
      <xdr:rowOff>1836</xdr:rowOff>
    </xdr:to>
    <xdr:pic>
      <xdr:nvPicPr>
        <xdr:cNvPr id="112" name="Picture 53" descr="europe">
          <a:extLst>
            <a:ext uri="{FF2B5EF4-FFF2-40B4-BE49-F238E27FC236}">
              <a16:creationId xmlns:a16="http://schemas.microsoft.com/office/drawing/2014/main" id="{00000000-0008-0000-1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37</xdr:row>
      <xdr:rowOff>0</xdr:rowOff>
    </xdr:from>
    <xdr:to>
      <xdr:col>10</xdr:col>
      <xdr:colOff>359970</xdr:colOff>
      <xdr:row>38</xdr:row>
      <xdr:rowOff>1836</xdr:rowOff>
    </xdr:to>
    <xdr:pic>
      <xdr:nvPicPr>
        <xdr:cNvPr id="113" name="Picture 53" descr="europe">
          <a:extLst>
            <a:ext uri="{FF2B5EF4-FFF2-40B4-BE49-F238E27FC236}">
              <a16:creationId xmlns:a16="http://schemas.microsoft.com/office/drawing/2014/main" id="{00000000-0008-0000-1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3003" y="62674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37</xdr:row>
      <xdr:rowOff>0</xdr:rowOff>
    </xdr:from>
    <xdr:to>
      <xdr:col>9</xdr:col>
      <xdr:colOff>356567</xdr:colOff>
      <xdr:row>38</xdr:row>
      <xdr:rowOff>1836</xdr:rowOff>
    </xdr:to>
    <xdr:pic>
      <xdr:nvPicPr>
        <xdr:cNvPr id="114" name="Picture 53" descr="europe">
          <a:extLst>
            <a:ext uri="{FF2B5EF4-FFF2-40B4-BE49-F238E27FC236}">
              <a16:creationId xmlns:a16="http://schemas.microsoft.com/office/drawing/2014/main" id="{00000000-0008-0000-1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3569" y="62674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15</xdr:row>
      <xdr:rowOff>28574</xdr:rowOff>
    </xdr:from>
    <xdr:to>
      <xdr:col>8</xdr:col>
      <xdr:colOff>855147</xdr:colOff>
      <xdr:row>16</xdr:row>
      <xdr:rowOff>611717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619875" y="3771899"/>
          <a:ext cx="797997" cy="792693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31</xdr:row>
      <xdr:rowOff>28575</xdr:rowOff>
    </xdr:from>
    <xdr:to>
      <xdr:col>3</xdr:col>
      <xdr:colOff>851237</xdr:colOff>
      <xdr:row>32</xdr:row>
      <xdr:rowOff>608603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</a:blip>
        <a:stretch>
          <a:fillRect/>
        </a:stretch>
      </xdr:blipFill>
      <xdr:spPr>
        <a:xfrm>
          <a:off x="2152650" y="8305800"/>
          <a:ext cx="784562" cy="789578"/>
        </a:xfrm>
        <a:prstGeom prst="rect">
          <a:avLst/>
        </a:prstGeom>
      </xdr:spPr>
    </xdr:pic>
    <xdr:clientData/>
  </xdr:twoCellAnchor>
  <xdr:twoCellAnchor editAs="oneCell">
    <xdr:from>
      <xdr:col>2</xdr:col>
      <xdr:colOff>86226</xdr:colOff>
      <xdr:row>31</xdr:row>
      <xdr:rowOff>38100</xdr:rowOff>
    </xdr:from>
    <xdr:to>
      <xdr:col>2</xdr:col>
      <xdr:colOff>828174</xdr:colOff>
      <xdr:row>32</xdr:row>
      <xdr:rowOff>590550</xdr:rowOff>
    </xdr:to>
    <xdr:pic>
      <xdr:nvPicPr>
        <xdr:cNvPr id="6" name="Image 5" descr="2 € commémorative 2023 Luxembourg pour le 175e Anniversaire de la Chambre des députés et de la Première Constitution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851" y="8315325"/>
          <a:ext cx="741948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57104</xdr:colOff>
      <xdr:row>23</xdr:row>
      <xdr:rowOff>38100</xdr:rowOff>
    </xdr:from>
    <xdr:to>
      <xdr:col>10</xdr:col>
      <xdr:colOff>836898</xdr:colOff>
      <xdr:row>24</xdr:row>
      <xdr:rowOff>609272</xdr:rowOff>
    </xdr:to>
    <xdr:pic>
      <xdr:nvPicPr>
        <xdr:cNvPr id="3" name="Image 2" descr="LUXEMBOURG 2022 2 Euro commemorating 10 years of marriage grand-ducal  couple bu coin in capsule - Coins &amp; Treasures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529" y="6048375"/>
          <a:ext cx="779794" cy="780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MALTE</a:t>
          </a:r>
        </a:p>
      </xdr:txBody>
    </xdr:sp>
    <xdr:clientData/>
  </xdr:twoCellAnchor>
  <xdr:twoCellAnchor>
    <xdr:from>
      <xdr:col>2</xdr:col>
      <xdr:colOff>571500</xdr:colOff>
      <xdr:row>2</xdr:row>
      <xdr:rowOff>123825</xdr:rowOff>
    </xdr:from>
    <xdr:to>
      <xdr:col>3</xdr:col>
      <xdr:colOff>95250</xdr:colOff>
      <xdr:row>4</xdr:row>
      <xdr:rowOff>13213</xdr:rowOff>
    </xdr:to>
    <xdr:pic>
      <xdr:nvPicPr>
        <xdr:cNvPr id="136" name="Picture 219" descr="Malte">
          <a:extLst>
            <a:ext uri="{FF2B5EF4-FFF2-40B4-BE49-F238E27FC236}">
              <a16:creationId xmlns:a16="http://schemas.microsoft.com/office/drawing/2014/main" id="{00000000-0008-0000-1100-000088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0" y="419100"/>
          <a:ext cx="419100" cy="2703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68353</xdr:colOff>
      <xdr:row>15</xdr:row>
      <xdr:rowOff>44262</xdr:rowOff>
    </xdr:from>
    <xdr:to>
      <xdr:col>7</xdr:col>
      <xdr:colOff>847725</xdr:colOff>
      <xdr:row>16</xdr:row>
      <xdr:rowOff>614084</xdr:rowOff>
    </xdr:to>
    <xdr:pic>
      <xdr:nvPicPr>
        <xdr:cNvPr id="158" name="Image 157" descr="2 € euro commémorative 2020 Malte, Enfants et Solidarité les Jeux">
          <a:extLst>
            <a:ext uri="{FF2B5EF4-FFF2-40B4-BE49-F238E27FC236}">
              <a16:creationId xmlns:a16="http://schemas.microsoft.com/office/drawing/2014/main" id="{00000000-0008-0000-11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5728" y="3720912"/>
          <a:ext cx="779372" cy="779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76198</xdr:colOff>
      <xdr:row>23</xdr:row>
      <xdr:rowOff>57150</xdr:rowOff>
    </xdr:from>
    <xdr:to>
      <xdr:col>6</xdr:col>
      <xdr:colOff>828678</xdr:colOff>
      <xdr:row>24</xdr:row>
      <xdr:rowOff>600079</xdr:rowOff>
    </xdr:to>
    <xdr:pic>
      <xdr:nvPicPr>
        <xdr:cNvPr id="162" name="Image 161" descr="1.jpg">
          <a:extLst>
            <a:ext uri="{FF2B5EF4-FFF2-40B4-BE49-F238E27FC236}">
              <a16:creationId xmlns:a16="http://schemas.microsoft.com/office/drawing/2014/main" id="{00000000-0008-0000-1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848223" y="6067425"/>
          <a:ext cx="752480" cy="752479"/>
        </a:xfrm>
        <a:prstGeom prst="rect">
          <a:avLst/>
        </a:prstGeom>
      </xdr:spPr>
    </xdr:pic>
    <xdr:clientData/>
  </xdr:twoCellAnchor>
  <xdr:twoCellAnchor editAs="oneCell">
    <xdr:from>
      <xdr:col>7</xdr:col>
      <xdr:colOff>104774</xdr:colOff>
      <xdr:row>23</xdr:row>
      <xdr:rowOff>47625</xdr:rowOff>
    </xdr:from>
    <xdr:to>
      <xdr:col>7</xdr:col>
      <xdr:colOff>847726</xdr:colOff>
      <xdr:row>24</xdr:row>
      <xdr:rowOff>581028</xdr:rowOff>
    </xdr:to>
    <xdr:pic>
      <xdr:nvPicPr>
        <xdr:cNvPr id="163" name="Image 162" descr="2.jpg">
          <a:extLst>
            <a:ext uri="{FF2B5EF4-FFF2-40B4-BE49-F238E27FC236}">
              <a16:creationId xmlns:a16="http://schemas.microsoft.com/office/drawing/2014/main" id="{00000000-0008-0000-1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772149" y="6057900"/>
          <a:ext cx="742952" cy="742953"/>
        </a:xfrm>
        <a:prstGeom prst="rect">
          <a:avLst/>
        </a:prstGeom>
      </xdr:spPr>
    </xdr:pic>
    <xdr:clientData/>
  </xdr:twoCellAnchor>
  <xdr:twoCellAnchor editAs="oneCell">
    <xdr:from>
      <xdr:col>8</xdr:col>
      <xdr:colOff>76199</xdr:colOff>
      <xdr:row>23</xdr:row>
      <xdr:rowOff>47626</xdr:rowOff>
    </xdr:from>
    <xdr:to>
      <xdr:col>8</xdr:col>
      <xdr:colOff>828677</xdr:colOff>
      <xdr:row>24</xdr:row>
      <xdr:rowOff>590553</xdr:rowOff>
    </xdr:to>
    <xdr:pic>
      <xdr:nvPicPr>
        <xdr:cNvPr id="164" name="Image 163" descr="3.jpg">
          <a:extLst>
            <a:ext uri="{FF2B5EF4-FFF2-40B4-BE49-F238E27FC236}">
              <a16:creationId xmlns:a16="http://schemas.microsoft.com/office/drawing/2014/main" id="{00000000-0008-0000-1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638924" y="6057901"/>
          <a:ext cx="752478" cy="752477"/>
        </a:xfrm>
        <a:prstGeom prst="rect">
          <a:avLst/>
        </a:prstGeom>
      </xdr:spPr>
    </xdr:pic>
    <xdr:clientData/>
  </xdr:twoCellAnchor>
  <xdr:twoCellAnchor editAs="oneCell">
    <xdr:from>
      <xdr:col>1</xdr:col>
      <xdr:colOff>87300</xdr:colOff>
      <xdr:row>7</xdr:row>
      <xdr:rowOff>58725</xdr:rowOff>
    </xdr:from>
    <xdr:to>
      <xdr:col>1</xdr:col>
      <xdr:colOff>838200</xdr:colOff>
      <xdr:row>8</xdr:row>
      <xdr:rowOff>600074</xdr:rowOff>
    </xdr:to>
    <xdr:pic>
      <xdr:nvPicPr>
        <xdr:cNvPr id="166" name="Image 165" descr="2011-malte.jpg">
          <a:extLst>
            <a:ext uri="{FF2B5EF4-FFF2-40B4-BE49-F238E27FC236}">
              <a16:creationId xmlns:a16="http://schemas.microsoft.com/office/drawing/2014/main" id="{00000000-0008-0000-11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4956" y="1487475"/>
          <a:ext cx="750900" cy="749709"/>
        </a:xfrm>
        <a:prstGeom prst="rect">
          <a:avLst/>
        </a:prstGeom>
      </xdr:spPr>
    </xdr:pic>
    <xdr:clientData/>
  </xdr:twoCellAnchor>
  <xdr:twoCellAnchor editAs="oneCell">
    <xdr:from>
      <xdr:col>2</xdr:col>
      <xdr:colOff>68250</xdr:colOff>
      <xdr:row>7</xdr:row>
      <xdr:rowOff>49200</xdr:rowOff>
    </xdr:from>
    <xdr:to>
      <xdr:col>2</xdr:col>
      <xdr:colOff>838200</xdr:colOff>
      <xdr:row>8</xdr:row>
      <xdr:rowOff>609599</xdr:rowOff>
    </xdr:to>
    <xdr:pic>
      <xdr:nvPicPr>
        <xdr:cNvPr id="167" name="Image 166" descr="2012-malte.jpg">
          <a:extLst>
            <a:ext uri="{FF2B5EF4-FFF2-40B4-BE49-F238E27FC236}">
              <a16:creationId xmlns:a16="http://schemas.microsoft.com/office/drawing/2014/main" id="{00000000-0008-0000-1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58875" y="1477950"/>
          <a:ext cx="769950" cy="76875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</xdr:row>
      <xdr:rowOff>38100</xdr:rowOff>
    </xdr:from>
    <xdr:to>
      <xdr:col>3</xdr:col>
      <xdr:colOff>830248</xdr:colOff>
      <xdr:row>8</xdr:row>
      <xdr:rowOff>601647</xdr:rowOff>
    </xdr:to>
    <xdr:pic>
      <xdr:nvPicPr>
        <xdr:cNvPr id="168" name="Image 167" descr="2013-malte.jpg">
          <a:extLst>
            <a:ext uri="{FF2B5EF4-FFF2-40B4-BE49-F238E27FC236}">
              <a16:creationId xmlns:a16="http://schemas.microsoft.com/office/drawing/2014/main" id="{00000000-0008-0000-1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140744" y="1466850"/>
          <a:ext cx="773098" cy="771907"/>
        </a:xfrm>
        <a:prstGeom prst="rect">
          <a:avLst/>
        </a:prstGeom>
      </xdr:spPr>
    </xdr:pic>
    <xdr:clientData/>
  </xdr:twoCellAnchor>
  <xdr:twoCellAnchor editAs="oneCell">
    <xdr:from>
      <xdr:col>4</xdr:col>
      <xdr:colOff>87298</xdr:colOff>
      <xdr:row>7</xdr:row>
      <xdr:rowOff>30148</xdr:rowOff>
    </xdr:from>
    <xdr:to>
      <xdr:col>4</xdr:col>
      <xdr:colOff>857250</xdr:colOff>
      <xdr:row>8</xdr:row>
      <xdr:rowOff>590549</xdr:rowOff>
    </xdr:to>
    <xdr:pic>
      <xdr:nvPicPr>
        <xdr:cNvPr id="169" name="Image 168" descr="2014-malte1.jpg">
          <a:extLst>
            <a:ext uri="{FF2B5EF4-FFF2-40B4-BE49-F238E27FC236}">
              <a16:creationId xmlns:a16="http://schemas.microsoft.com/office/drawing/2014/main" id="{00000000-0008-0000-1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063861" y="1458898"/>
          <a:ext cx="769952" cy="768761"/>
        </a:xfrm>
        <a:prstGeom prst="rect">
          <a:avLst/>
        </a:prstGeom>
      </xdr:spPr>
    </xdr:pic>
    <xdr:clientData/>
  </xdr:twoCellAnchor>
  <xdr:twoCellAnchor editAs="oneCell">
    <xdr:from>
      <xdr:col>5</xdr:col>
      <xdr:colOff>68250</xdr:colOff>
      <xdr:row>7</xdr:row>
      <xdr:rowOff>39675</xdr:rowOff>
    </xdr:from>
    <xdr:to>
      <xdr:col>5</xdr:col>
      <xdr:colOff>838200</xdr:colOff>
      <xdr:row>8</xdr:row>
      <xdr:rowOff>600074</xdr:rowOff>
    </xdr:to>
    <xdr:pic>
      <xdr:nvPicPr>
        <xdr:cNvPr id="170" name="Image 169" descr="2014-malte2.jpg">
          <a:extLst>
            <a:ext uri="{FF2B5EF4-FFF2-40B4-BE49-F238E27FC236}">
              <a16:creationId xmlns:a16="http://schemas.microsoft.com/office/drawing/2014/main" id="{00000000-0008-0000-1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937781" y="1468425"/>
          <a:ext cx="769950" cy="768759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7</xdr:row>
      <xdr:rowOff>37711</xdr:rowOff>
    </xdr:from>
    <xdr:to>
      <xdr:col>9</xdr:col>
      <xdr:colOff>820725</xdr:colOff>
      <xdr:row>8</xdr:row>
      <xdr:rowOff>601260</xdr:rowOff>
    </xdr:to>
    <xdr:pic>
      <xdr:nvPicPr>
        <xdr:cNvPr id="174" name="Image 173" descr="2016-malte2.jpg">
          <a:extLst>
            <a:ext uri="{FF2B5EF4-FFF2-40B4-BE49-F238E27FC236}">
              <a16:creationId xmlns:a16="http://schemas.microsoft.com/office/drawing/2014/main" id="{00000000-0008-0000-1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492676" y="1534497"/>
          <a:ext cx="773100" cy="777375"/>
        </a:xfrm>
        <a:prstGeom prst="rect">
          <a:avLst/>
        </a:prstGeom>
      </xdr:spPr>
    </xdr:pic>
    <xdr:clientData/>
  </xdr:twoCellAnchor>
  <xdr:twoCellAnchor editAs="oneCell">
    <xdr:from>
      <xdr:col>10</xdr:col>
      <xdr:colOff>58725</xdr:colOff>
      <xdr:row>7</xdr:row>
      <xdr:rowOff>49200</xdr:rowOff>
    </xdr:from>
    <xdr:to>
      <xdr:col>10</xdr:col>
      <xdr:colOff>828675</xdr:colOff>
      <xdr:row>8</xdr:row>
      <xdr:rowOff>609599</xdr:rowOff>
    </xdr:to>
    <xdr:pic>
      <xdr:nvPicPr>
        <xdr:cNvPr id="175" name="Image 174" descr="2017-malte1.jpg">
          <a:extLst>
            <a:ext uri="{FF2B5EF4-FFF2-40B4-BE49-F238E27FC236}">
              <a16:creationId xmlns:a16="http://schemas.microsoft.com/office/drawing/2014/main" id="{00000000-0008-0000-1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393100" y="1477950"/>
          <a:ext cx="769950" cy="76875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15</xdr:row>
      <xdr:rowOff>28575</xdr:rowOff>
    </xdr:from>
    <xdr:to>
      <xdr:col>1</xdr:col>
      <xdr:colOff>839775</xdr:colOff>
      <xdr:row>16</xdr:row>
      <xdr:rowOff>592125</xdr:rowOff>
    </xdr:to>
    <xdr:pic>
      <xdr:nvPicPr>
        <xdr:cNvPr id="176" name="Image 175" descr="2017-malte2.jpg">
          <a:extLst>
            <a:ext uri="{FF2B5EF4-FFF2-40B4-BE49-F238E27FC236}">
              <a16:creationId xmlns:a16="http://schemas.microsoft.com/office/drawing/2014/main" id="{00000000-0008-0000-1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61950" y="370522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3</xdr:col>
      <xdr:colOff>62268</xdr:colOff>
      <xdr:row>15</xdr:row>
      <xdr:rowOff>29291</xdr:rowOff>
    </xdr:from>
    <xdr:to>
      <xdr:col>3</xdr:col>
      <xdr:colOff>847282</xdr:colOff>
      <xdr:row>16</xdr:row>
      <xdr:rowOff>604795</xdr:rowOff>
    </xdr:to>
    <xdr:pic>
      <xdr:nvPicPr>
        <xdr:cNvPr id="178" name="Image 177" descr="2018-malte2.jpg">
          <a:extLst>
            <a:ext uri="{FF2B5EF4-FFF2-40B4-BE49-F238E27FC236}">
              <a16:creationId xmlns:a16="http://schemas.microsoft.com/office/drawing/2014/main" id="{00000000-0008-0000-1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145862" y="3710307"/>
          <a:ext cx="785014" cy="783863"/>
        </a:xfrm>
        <a:prstGeom prst="rect">
          <a:avLst/>
        </a:prstGeom>
      </xdr:spPr>
    </xdr:pic>
    <xdr:clientData/>
  </xdr:twoCellAnchor>
  <xdr:twoCellAnchor editAs="oneCell">
    <xdr:from>
      <xdr:col>5</xdr:col>
      <xdr:colOff>68250</xdr:colOff>
      <xdr:row>15</xdr:row>
      <xdr:rowOff>49200</xdr:rowOff>
    </xdr:from>
    <xdr:to>
      <xdr:col>5</xdr:col>
      <xdr:colOff>819150</xdr:colOff>
      <xdr:row>16</xdr:row>
      <xdr:rowOff>590550</xdr:rowOff>
    </xdr:to>
    <xdr:pic>
      <xdr:nvPicPr>
        <xdr:cNvPr id="180" name="Image 179" descr="2019-malte2.jpg">
          <a:extLst>
            <a:ext uri="{FF2B5EF4-FFF2-40B4-BE49-F238E27FC236}">
              <a16:creationId xmlns:a16="http://schemas.microsoft.com/office/drawing/2014/main" id="{00000000-0008-0000-1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937781" y="3730216"/>
          <a:ext cx="750900" cy="749709"/>
        </a:xfrm>
        <a:prstGeom prst="rect">
          <a:avLst/>
        </a:prstGeom>
      </xdr:spPr>
    </xdr:pic>
    <xdr:clientData/>
  </xdr:twoCellAnchor>
  <xdr:twoCellAnchor editAs="oneCell">
    <xdr:from>
      <xdr:col>6</xdr:col>
      <xdr:colOff>85725</xdr:colOff>
      <xdr:row>15</xdr:row>
      <xdr:rowOff>38100</xdr:rowOff>
    </xdr:from>
    <xdr:to>
      <xdr:col>6</xdr:col>
      <xdr:colOff>858823</xdr:colOff>
      <xdr:row>16</xdr:row>
      <xdr:rowOff>601648</xdr:rowOff>
    </xdr:to>
    <xdr:pic>
      <xdr:nvPicPr>
        <xdr:cNvPr id="181" name="Image 180" descr="2020-malte1.jpg">
          <a:extLst>
            <a:ext uri="{FF2B5EF4-FFF2-40B4-BE49-F238E27FC236}">
              <a16:creationId xmlns:a16="http://schemas.microsoft.com/office/drawing/2014/main" id="{00000000-0008-0000-1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857750" y="3714750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12</xdr:col>
      <xdr:colOff>70678</xdr:colOff>
      <xdr:row>0</xdr:row>
      <xdr:rowOff>8565</xdr:rowOff>
    </xdr:from>
    <xdr:to>
      <xdr:col>12</xdr:col>
      <xdr:colOff>792936</xdr:colOff>
      <xdr:row>3</xdr:row>
      <xdr:rowOff>176947</xdr:rowOff>
    </xdr:to>
    <xdr:pic>
      <xdr:nvPicPr>
        <xdr:cNvPr id="56" name="Image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415583" y="8565"/>
          <a:ext cx="722258" cy="704664"/>
        </a:xfrm>
        <a:prstGeom prst="rect">
          <a:avLst/>
        </a:prstGeom>
      </xdr:spPr>
    </xdr:pic>
    <xdr:clientData/>
  </xdr:twoCellAnchor>
  <xdr:twoCellAnchor>
    <xdr:from>
      <xdr:col>5</xdr:col>
      <xdr:colOff>892467</xdr:colOff>
      <xdr:row>0</xdr:row>
      <xdr:rowOff>10893</xdr:rowOff>
    </xdr:from>
    <xdr:to>
      <xdr:col>10</xdr:col>
      <xdr:colOff>473479</xdr:colOff>
      <xdr:row>2</xdr:row>
      <xdr:rowOff>92711</xdr:rowOff>
    </xdr:to>
    <xdr:grpSp>
      <xdr:nvGrpSpPr>
        <xdr:cNvPr id="58" name="Groupe 57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GrpSpPr/>
      </xdr:nvGrpSpPr>
      <xdr:grpSpPr>
        <a:xfrm>
          <a:off x="4769142" y="10893"/>
          <a:ext cx="4057762" cy="424718"/>
          <a:chOff x="4905375" y="44417"/>
          <a:chExt cx="4058882" cy="425146"/>
        </a:xfrm>
      </xdr:grpSpPr>
      <xdr:grpSp>
        <xdr:nvGrpSpPr>
          <xdr:cNvPr id="59" name="Groupe 58">
            <a:extLst>
              <a:ext uri="{FF2B5EF4-FFF2-40B4-BE49-F238E27FC236}">
                <a16:creationId xmlns:a16="http://schemas.microsoft.com/office/drawing/2014/main" id="{00000000-0008-0000-1100-00003B000000}"/>
              </a:ext>
            </a:extLst>
          </xdr:cNvPr>
          <xdr:cNvGrpSpPr/>
        </xdr:nvGrpSpPr>
        <xdr:grpSpPr>
          <a:xfrm>
            <a:off x="4905375" y="44417"/>
            <a:ext cx="4058882" cy="425146"/>
            <a:chOff x="4474830" y="65276"/>
            <a:chExt cx="6074261" cy="622204"/>
          </a:xfrm>
        </xdr:grpSpPr>
        <xdr:pic>
          <xdr:nvPicPr>
            <xdr:cNvPr id="61" name="Picture 12" descr="Irlande">
              <a:extLst>
                <a:ext uri="{FF2B5EF4-FFF2-40B4-BE49-F238E27FC236}">
                  <a16:creationId xmlns:a16="http://schemas.microsoft.com/office/drawing/2014/main" id="{00000000-0008-0000-11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41" descr="Chypre">
              <a:extLst>
                <a:ext uri="{FF2B5EF4-FFF2-40B4-BE49-F238E27FC236}">
                  <a16:creationId xmlns:a16="http://schemas.microsoft.com/office/drawing/2014/main" id="{00000000-0008-0000-1100-00003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8" y="66901"/>
              <a:ext cx="414514" cy="28642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36" descr="France">
              <a:extLst>
                <a:ext uri="{FF2B5EF4-FFF2-40B4-BE49-F238E27FC236}">
                  <a16:creationId xmlns:a16="http://schemas.microsoft.com/office/drawing/2014/main" id="{00000000-0008-0000-1100-00003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3375" y="72747"/>
              <a:ext cx="440971" cy="27644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39" descr="Espagne">
              <a:extLst>
                <a:ext uri="{FF2B5EF4-FFF2-40B4-BE49-F238E27FC236}">
                  <a16:creationId xmlns:a16="http://schemas.microsoft.com/office/drawing/2014/main" id="{00000000-0008-0000-1100-00004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219" descr="Malte">
              <a:extLst>
                <a:ext uri="{FF2B5EF4-FFF2-40B4-BE49-F238E27FC236}">
                  <a16:creationId xmlns:a16="http://schemas.microsoft.com/office/drawing/2014/main" id="{00000000-0008-0000-11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9" descr="Lituanie">
              <a:extLst>
                <a:ext uri="{FF2B5EF4-FFF2-40B4-BE49-F238E27FC236}">
                  <a16:creationId xmlns:a16="http://schemas.microsoft.com/office/drawing/2014/main" id="{00000000-0008-0000-11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125">
              <a:extLst>
                <a:ext uri="{FF2B5EF4-FFF2-40B4-BE49-F238E27FC236}">
                  <a16:creationId xmlns:a16="http://schemas.microsoft.com/office/drawing/2014/main" id="{00000000-0008-0000-1100-00004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66904"/>
              <a:ext cx="458611" cy="3039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30">
              <a:extLst>
                <a:ext uri="{FF2B5EF4-FFF2-40B4-BE49-F238E27FC236}">
                  <a16:creationId xmlns:a16="http://schemas.microsoft.com/office/drawing/2014/main" id="{00000000-0008-0000-1100-00004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Image 68">
              <a:extLst>
                <a:ext uri="{FF2B5EF4-FFF2-40B4-BE49-F238E27FC236}">
                  <a16:creationId xmlns:a16="http://schemas.microsoft.com/office/drawing/2014/main" id="{00000000-0008-0000-1100-00004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0" name="Picture 159" descr="Pays-bas">
              <a:extLst>
                <a:ext uri="{FF2B5EF4-FFF2-40B4-BE49-F238E27FC236}">
                  <a16:creationId xmlns:a16="http://schemas.microsoft.com/office/drawing/2014/main" id="{00000000-0008-0000-11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Image 70">
              <a:extLst>
                <a:ext uri="{FF2B5EF4-FFF2-40B4-BE49-F238E27FC236}">
                  <a16:creationId xmlns:a16="http://schemas.microsoft.com/office/drawing/2014/main" id="{00000000-0008-0000-1100-00004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2" name="Picture 158" descr="Estonie">
              <a:extLst>
                <a:ext uri="{FF2B5EF4-FFF2-40B4-BE49-F238E27FC236}">
                  <a16:creationId xmlns:a16="http://schemas.microsoft.com/office/drawing/2014/main" id="{00000000-0008-0000-1100-00004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Picture 116" descr="Autriche">
              <a:extLst>
                <a:ext uri="{FF2B5EF4-FFF2-40B4-BE49-F238E27FC236}">
                  <a16:creationId xmlns:a16="http://schemas.microsoft.com/office/drawing/2014/main" id="{00000000-0008-0000-1100-00004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72747"/>
              <a:ext cx="405694" cy="28275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4" name="Picture 146">
              <a:extLst>
                <a:ext uri="{FF2B5EF4-FFF2-40B4-BE49-F238E27FC236}">
                  <a16:creationId xmlns:a16="http://schemas.microsoft.com/office/drawing/2014/main" id="{00000000-0008-0000-1100-00004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0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Picture 138">
              <a:extLst>
                <a:ext uri="{FF2B5EF4-FFF2-40B4-BE49-F238E27FC236}">
                  <a16:creationId xmlns:a16="http://schemas.microsoft.com/office/drawing/2014/main" id="{00000000-0008-0000-1100-00004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72628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6" name="Picture 143" descr="Allemagne">
              <a:extLst>
                <a:ext uri="{FF2B5EF4-FFF2-40B4-BE49-F238E27FC236}">
                  <a16:creationId xmlns:a16="http://schemas.microsoft.com/office/drawing/2014/main" id="{00000000-0008-0000-11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94841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22">
              <a:extLst>
                <a:ext uri="{FF2B5EF4-FFF2-40B4-BE49-F238E27FC236}">
                  <a16:creationId xmlns:a16="http://schemas.microsoft.com/office/drawing/2014/main" id="{00000000-0008-0000-1100-00004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100-00004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312" descr="Monaco">
              <a:extLst>
                <a:ext uri="{FF2B5EF4-FFF2-40B4-BE49-F238E27FC236}">
                  <a16:creationId xmlns:a16="http://schemas.microsoft.com/office/drawing/2014/main" id="{00000000-0008-0000-1100-00004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3272" y="406772"/>
              <a:ext cx="442719" cy="2667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216" descr="Grèce">
              <a:extLst>
                <a:ext uri="{FF2B5EF4-FFF2-40B4-BE49-F238E27FC236}">
                  <a16:creationId xmlns:a16="http://schemas.microsoft.com/office/drawing/2014/main" id="{00000000-0008-0000-1100-00005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48" descr="Saint-Marin">
              <a:extLst>
                <a:ext uri="{FF2B5EF4-FFF2-40B4-BE49-F238E27FC236}">
                  <a16:creationId xmlns:a16="http://schemas.microsoft.com/office/drawing/2014/main" id="{00000000-0008-0000-1100-00005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Image 81" descr="Luxembourg">
              <a:extLst>
                <a:ext uri="{FF2B5EF4-FFF2-40B4-BE49-F238E27FC236}">
                  <a16:creationId xmlns:a16="http://schemas.microsoft.com/office/drawing/2014/main" id="{00000000-0008-0000-1100-000052000000}"/>
                </a:ext>
              </a:extLst>
            </xdr:cNvPr>
            <xdr:cNvPicPr/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3" name="Picture 147" descr="Vatican">
              <a:extLst>
                <a:ext uri="{FF2B5EF4-FFF2-40B4-BE49-F238E27FC236}">
                  <a16:creationId xmlns:a16="http://schemas.microsoft.com/office/drawing/2014/main" id="{00000000-0008-0000-11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60" name="Image 59">
            <a:extLst>
              <a:ext uri="{FF2B5EF4-FFF2-40B4-BE49-F238E27FC236}">
                <a16:creationId xmlns:a16="http://schemas.microsoft.com/office/drawing/2014/main" id="{00000000-0008-0000-1100-00003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1854" y="254115"/>
            <a:ext cx="257174" cy="19481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9</xdr:col>
      <xdr:colOff>95250</xdr:colOff>
      <xdr:row>15</xdr:row>
      <xdr:rowOff>66675</xdr:rowOff>
    </xdr:from>
    <xdr:to>
      <xdr:col>9</xdr:col>
      <xdr:colOff>817161</xdr:colOff>
      <xdr:row>16</xdr:row>
      <xdr:rowOff>590550</xdr:rowOff>
    </xdr:to>
    <xdr:pic>
      <xdr:nvPicPr>
        <xdr:cNvPr id="85" name="Image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36656" y="3747691"/>
          <a:ext cx="721911" cy="732234"/>
        </a:xfrm>
        <a:prstGeom prst="rect">
          <a:avLst/>
        </a:prstGeom>
      </xdr:spPr>
    </xdr:pic>
    <xdr:clientData/>
  </xdr:twoCellAnchor>
  <xdr:twoCellAnchor editAs="oneCell">
    <xdr:from>
      <xdr:col>7</xdr:col>
      <xdr:colOff>895021</xdr:colOff>
      <xdr:row>21</xdr:row>
      <xdr:rowOff>4106</xdr:rowOff>
    </xdr:from>
    <xdr:to>
      <xdr:col>8</xdr:col>
      <xdr:colOff>356567</xdr:colOff>
      <xdr:row>22</xdr:row>
      <xdr:rowOff>4107</xdr:rowOff>
    </xdr:to>
    <xdr:pic>
      <xdr:nvPicPr>
        <xdr:cNvPr id="86" name="Picture 53" descr="europe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0754" y="5324968"/>
          <a:ext cx="356567" cy="217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21</xdr:row>
      <xdr:rowOff>8211</xdr:rowOff>
    </xdr:from>
    <xdr:to>
      <xdr:col>7</xdr:col>
      <xdr:colOff>356567</xdr:colOff>
      <xdr:row>22</xdr:row>
      <xdr:rowOff>8212</xdr:rowOff>
    </xdr:to>
    <xdr:pic>
      <xdr:nvPicPr>
        <xdr:cNvPr id="87" name="Picture 53" descr="europe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5733" y="5329073"/>
          <a:ext cx="356567" cy="217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21</xdr:row>
      <xdr:rowOff>9525</xdr:rowOff>
    </xdr:from>
    <xdr:to>
      <xdr:col>10</xdr:col>
      <xdr:colOff>359970</xdr:colOff>
      <xdr:row>22</xdr:row>
      <xdr:rowOff>9526</xdr:rowOff>
    </xdr:to>
    <xdr:pic>
      <xdr:nvPicPr>
        <xdr:cNvPr id="88" name="Picture 53" descr="europe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6828" y="5343525"/>
          <a:ext cx="356567" cy="219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890564</xdr:colOff>
      <xdr:row>21</xdr:row>
      <xdr:rowOff>2628</xdr:rowOff>
    </xdr:from>
    <xdr:to>
      <xdr:col>9</xdr:col>
      <xdr:colOff>352462</xdr:colOff>
      <xdr:row>22</xdr:row>
      <xdr:rowOff>2629</xdr:rowOff>
    </xdr:to>
    <xdr:pic>
      <xdr:nvPicPr>
        <xdr:cNvPr id="89" name="Picture 53" descr="europe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1318" y="5323490"/>
          <a:ext cx="356920" cy="217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15</xdr:row>
      <xdr:rowOff>25898</xdr:rowOff>
    </xdr:from>
    <xdr:to>
      <xdr:col>4</xdr:col>
      <xdr:colOff>847282</xdr:colOff>
      <xdr:row>16</xdr:row>
      <xdr:rowOff>610286</xdr:rowOff>
    </xdr:to>
    <xdr:pic>
      <xdr:nvPicPr>
        <xdr:cNvPr id="5" name="Image 4" descr="Afficher l’image source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3713" y="3706914"/>
          <a:ext cx="790132" cy="792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64085</xdr:colOff>
      <xdr:row>15</xdr:row>
      <xdr:rowOff>44303</xdr:rowOff>
    </xdr:from>
    <xdr:to>
      <xdr:col>8</xdr:col>
      <xdr:colOff>828831</xdr:colOff>
      <xdr:row>16</xdr:row>
      <xdr:rowOff>606501</xdr:rowOff>
    </xdr:to>
    <xdr:pic>
      <xdr:nvPicPr>
        <xdr:cNvPr id="6" name="Image 5" descr="Afficher l’image source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2523" y="3725319"/>
          <a:ext cx="764746" cy="770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800100</xdr:colOff>
      <xdr:row>15</xdr:row>
      <xdr:rowOff>66675</xdr:rowOff>
    </xdr:from>
    <xdr:to>
      <xdr:col>8</xdr:col>
      <xdr:colOff>647700</xdr:colOff>
      <xdr:row>16</xdr:row>
      <xdr:rowOff>123511</xdr:rowOff>
    </xdr:to>
    <xdr:sp macro="" textlink="">
      <xdr:nvSpPr>
        <xdr:cNvPr id="55" name="ZoneTexte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SpPr txBox="1"/>
      </xdr:nvSpPr>
      <xdr:spPr>
        <a:xfrm rot="19294863">
          <a:off x="6467475" y="3743325"/>
          <a:ext cx="742950" cy="2663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 b="1">
              <a:solidFill>
                <a:srgbClr val="FF0000"/>
              </a:solidFill>
            </a:rPr>
            <a:t>Coincard</a:t>
          </a:r>
        </a:p>
      </xdr:txBody>
    </xdr:sp>
    <xdr:clientData/>
  </xdr:twoCellAnchor>
  <xdr:twoCellAnchor editAs="oneCell">
    <xdr:from>
      <xdr:col>2</xdr:col>
      <xdr:colOff>67161</xdr:colOff>
      <xdr:row>15</xdr:row>
      <xdr:rowOff>29765</xdr:rowOff>
    </xdr:from>
    <xdr:to>
      <xdr:col>2</xdr:col>
      <xdr:colOff>855575</xdr:colOff>
      <xdr:row>16</xdr:row>
      <xdr:rowOff>612532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786" y="3710781"/>
          <a:ext cx="788414" cy="791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76394</xdr:colOff>
      <xdr:row>7</xdr:row>
      <xdr:rowOff>37904</xdr:rowOff>
    </xdr:from>
    <xdr:to>
      <xdr:col>6</xdr:col>
      <xdr:colOff>857444</xdr:colOff>
      <xdr:row>8</xdr:row>
      <xdr:rowOff>620485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894" y="1534690"/>
          <a:ext cx="781050" cy="796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76005</xdr:colOff>
      <xdr:row>7</xdr:row>
      <xdr:rowOff>38099</xdr:rowOff>
    </xdr:from>
    <xdr:to>
      <xdr:col>7</xdr:col>
      <xdr:colOff>818955</xdr:colOff>
      <xdr:row>8</xdr:row>
      <xdr:rowOff>582580</xdr:rowOff>
    </xdr:to>
    <xdr:pic>
      <xdr:nvPicPr>
        <xdr:cNvPr id="4" name="Image 3" descr="2€ 1974 République 2015 Malte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2689" y="1534885"/>
          <a:ext cx="742950" cy="758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65628</xdr:colOff>
      <xdr:row>7</xdr:row>
      <xdr:rowOff>38876</xdr:rowOff>
    </xdr:from>
    <xdr:to>
      <xdr:col>8</xdr:col>
      <xdr:colOff>820004</xdr:colOff>
      <xdr:row>8</xdr:row>
      <xdr:rowOff>600853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6495" y="1535662"/>
          <a:ext cx="754376" cy="7758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75773</xdr:colOff>
      <xdr:row>15</xdr:row>
      <xdr:rowOff>47625</xdr:rowOff>
    </xdr:from>
    <xdr:to>
      <xdr:col>10</xdr:col>
      <xdr:colOff>843157</xdr:colOff>
      <xdr:row>16</xdr:row>
      <xdr:rowOff>612403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9198" y="3790950"/>
          <a:ext cx="767384" cy="774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21</xdr:row>
      <xdr:rowOff>4106</xdr:rowOff>
    </xdr:from>
    <xdr:ext cx="356567" cy="219076"/>
    <xdr:pic>
      <xdr:nvPicPr>
        <xdr:cNvPr id="11" name="Picture 53" descr="europe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0711" y="5324968"/>
          <a:ext cx="356567" cy="219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9</xdr:col>
      <xdr:colOff>76200</xdr:colOff>
      <xdr:row>23</xdr:row>
      <xdr:rowOff>48014</xdr:rowOff>
    </xdr:from>
    <xdr:to>
      <xdr:col>9</xdr:col>
      <xdr:colOff>838200</xdr:colOff>
      <xdr:row>24</xdr:row>
      <xdr:rowOff>607852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sharpenSoften amount="25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1251" y="6132351"/>
          <a:ext cx="762000" cy="773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82901</xdr:colOff>
      <xdr:row>22</xdr:row>
      <xdr:rowOff>452295</xdr:rowOff>
    </xdr:from>
    <xdr:to>
      <xdr:col>10</xdr:col>
      <xdr:colOff>108818</xdr:colOff>
      <xdr:row>27</xdr:row>
      <xdr:rowOff>122914</xdr:rowOff>
    </xdr:to>
    <xdr:sp macro="" textlink="">
      <xdr:nvSpPr>
        <xdr:cNvPr id="54" name="ZoneTexte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SpPr txBox="1"/>
      </xdr:nvSpPr>
      <xdr:spPr>
        <a:xfrm rot="19294863">
          <a:off x="7527952" y="6079821"/>
          <a:ext cx="920101" cy="135207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fr-FR" sz="11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</xdr:col>
      <xdr:colOff>75176</xdr:colOff>
      <xdr:row>23</xdr:row>
      <xdr:rowOff>57150</xdr:rowOff>
    </xdr:from>
    <xdr:to>
      <xdr:col>2</xdr:col>
      <xdr:colOff>843282</xdr:colOff>
      <xdr:row>24</xdr:row>
      <xdr:rowOff>621252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265801" y="6067425"/>
          <a:ext cx="768106" cy="773652"/>
        </a:xfrm>
        <a:prstGeom prst="rect">
          <a:avLst/>
        </a:prstGeom>
      </xdr:spPr>
    </xdr:pic>
    <xdr:clientData/>
  </xdr:twoCellAnchor>
  <xdr:twoCellAnchor editAs="oneCell">
    <xdr:from>
      <xdr:col>1</xdr:col>
      <xdr:colOff>66367</xdr:colOff>
      <xdr:row>23</xdr:row>
      <xdr:rowOff>47625</xdr:rowOff>
    </xdr:from>
    <xdr:to>
      <xdr:col>1</xdr:col>
      <xdr:colOff>848861</xdr:colOff>
      <xdr:row>24</xdr:row>
      <xdr:rowOff>622259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61642" y="6057900"/>
          <a:ext cx="782494" cy="78418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PAYS-BAS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581025</xdr:colOff>
      <xdr:row>2</xdr:row>
      <xdr:rowOff>142875</xdr:rowOff>
    </xdr:from>
    <xdr:to>
      <xdr:col>3</xdr:col>
      <xdr:colOff>85725</xdr:colOff>
      <xdr:row>4</xdr:row>
      <xdr:rowOff>18193</xdr:rowOff>
    </xdr:to>
    <xdr:pic>
      <xdr:nvPicPr>
        <xdr:cNvPr id="136" name="Picture 159" descr="Pays-bas">
          <a:extLst>
            <a:ext uri="{FF2B5EF4-FFF2-40B4-BE49-F238E27FC236}">
              <a16:creationId xmlns:a16="http://schemas.microsoft.com/office/drawing/2014/main" id="{00000000-0008-0000-1200-000088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28775" y="438150"/>
          <a:ext cx="400050" cy="256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58725</xdr:colOff>
      <xdr:row>7</xdr:row>
      <xdr:rowOff>30149</xdr:rowOff>
    </xdr:from>
    <xdr:to>
      <xdr:col>1</xdr:col>
      <xdr:colOff>847725</xdr:colOff>
      <xdr:row>8</xdr:row>
      <xdr:rowOff>609598</xdr:rowOff>
    </xdr:to>
    <xdr:pic>
      <xdr:nvPicPr>
        <xdr:cNvPr id="142" name="Image 141" descr="2011-paysbas.jpg">
          <a:extLst>
            <a:ext uri="{FF2B5EF4-FFF2-40B4-BE49-F238E27FC236}">
              <a16:creationId xmlns:a16="http://schemas.microsoft.com/office/drawing/2014/main" id="{00000000-0008-0000-1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4000" y="1458899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68250</xdr:colOff>
      <xdr:row>7</xdr:row>
      <xdr:rowOff>47625</xdr:rowOff>
    </xdr:from>
    <xdr:to>
      <xdr:col>2</xdr:col>
      <xdr:colOff>820724</xdr:colOff>
      <xdr:row>8</xdr:row>
      <xdr:rowOff>590548</xdr:rowOff>
    </xdr:to>
    <xdr:pic>
      <xdr:nvPicPr>
        <xdr:cNvPr id="143" name="Image 142" descr="2013-paysbas1.jpg">
          <a:extLst>
            <a:ext uri="{FF2B5EF4-FFF2-40B4-BE49-F238E27FC236}">
              <a16:creationId xmlns:a16="http://schemas.microsoft.com/office/drawing/2014/main" id="{00000000-0008-0000-1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8875" y="1476375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3</xdr:col>
      <xdr:colOff>74623</xdr:colOff>
      <xdr:row>7</xdr:row>
      <xdr:rowOff>47625</xdr:rowOff>
    </xdr:from>
    <xdr:to>
      <xdr:col>3</xdr:col>
      <xdr:colOff>839777</xdr:colOff>
      <xdr:row>8</xdr:row>
      <xdr:rowOff>603226</xdr:rowOff>
    </xdr:to>
    <xdr:pic>
      <xdr:nvPicPr>
        <xdr:cNvPr id="144" name="Image 143" descr="2013-paysbas2.jpg">
          <a:extLst>
            <a:ext uri="{FF2B5EF4-FFF2-40B4-BE49-F238E27FC236}">
              <a16:creationId xmlns:a16="http://schemas.microsoft.com/office/drawing/2014/main" id="{00000000-0008-0000-1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160598" y="1476375"/>
          <a:ext cx="765154" cy="76515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</xdr:row>
      <xdr:rowOff>47625</xdr:rowOff>
    </xdr:from>
    <xdr:to>
      <xdr:col>4</xdr:col>
      <xdr:colOff>857253</xdr:colOff>
      <xdr:row>8</xdr:row>
      <xdr:rowOff>590550</xdr:rowOff>
    </xdr:to>
    <xdr:pic>
      <xdr:nvPicPr>
        <xdr:cNvPr id="145" name="Image 144" descr="2014-paysbas.jpg">
          <a:extLst>
            <a:ext uri="{FF2B5EF4-FFF2-40B4-BE49-F238E27FC236}">
              <a16:creationId xmlns:a16="http://schemas.microsoft.com/office/drawing/2014/main" id="{00000000-0008-0000-1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86100" y="1476375"/>
          <a:ext cx="752478" cy="752476"/>
        </a:xfrm>
        <a:prstGeom prst="rect">
          <a:avLst/>
        </a:prstGeom>
      </xdr:spPr>
    </xdr:pic>
    <xdr:clientData/>
  </xdr:twoCellAnchor>
  <xdr:oneCellAnchor>
    <xdr:from>
      <xdr:col>10</xdr:col>
      <xdr:colOff>57150</xdr:colOff>
      <xdr:row>15</xdr:row>
      <xdr:rowOff>38100</xdr:rowOff>
    </xdr:from>
    <xdr:ext cx="771526" cy="771526"/>
    <xdr:pic>
      <xdr:nvPicPr>
        <xdr:cNvPr id="46" name="Image 45" descr="pièce 2 euro commémorative 2022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575" y="3714750"/>
          <a:ext cx="771526" cy="771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78810</xdr:colOff>
      <xdr:row>15</xdr:row>
      <xdr:rowOff>9525</xdr:rowOff>
    </xdr:from>
    <xdr:ext cx="756300" cy="776886"/>
    <xdr:pic>
      <xdr:nvPicPr>
        <xdr:cNvPr id="47" name="Image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536885" y="3686175"/>
          <a:ext cx="756300" cy="776886"/>
        </a:xfrm>
        <a:prstGeom prst="rect">
          <a:avLst/>
        </a:prstGeom>
      </xdr:spPr>
    </xdr:pic>
    <xdr:clientData/>
  </xdr:oneCellAnchor>
  <xdr:twoCellAnchor editAs="oneCell">
    <xdr:from>
      <xdr:col>12</xdr:col>
      <xdr:colOff>64154</xdr:colOff>
      <xdr:row>0</xdr:row>
      <xdr:rowOff>3767</xdr:rowOff>
    </xdr:from>
    <xdr:to>
      <xdr:col>12</xdr:col>
      <xdr:colOff>786412</xdr:colOff>
      <xdr:row>3</xdr:row>
      <xdr:rowOff>182890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405981" y="3767"/>
          <a:ext cx="722258" cy="701999"/>
        </a:xfrm>
        <a:prstGeom prst="rect">
          <a:avLst/>
        </a:prstGeom>
      </xdr:spPr>
    </xdr:pic>
    <xdr:clientData/>
  </xdr:twoCellAnchor>
  <xdr:oneCellAnchor>
    <xdr:from>
      <xdr:col>6</xdr:col>
      <xdr:colOff>81911</xdr:colOff>
      <xdr:row>15</xdr:row>
      <xdr:rowOff>38100</xdr:rowOff>
    </xdr:from>
    <xdr:ext cx="769146" cy="771040"/>
    <xdr:pic>
      <xdr:nvPicPr>
        <xdr:cNvPr id="48" name="Image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53936" y="3714750"/>
          <a:ext cx="769146" cy="771040"/>
        </a:xfrm>
        <a:prstGeom prst="rect">
          <a:avLst/>
        </a:prstGeom>
      </xdr:spPr>
    </xdr:pic>
    <xdr:clientData/>
  </xdr:oneCellAnchor>
  <xdr:oneCellAnchor>
    <xdr:from>
      <xdr:col>7</xdr:col>
      <xdr:colOff>55208</xdr:colOff>
      <xdr:row>15</xdr:row>
      <xdr:rowOff>38101</xdr:rowOff>
    </xdr:from>
    <xdr:ext cx="784454" cy="780570"/>
    <xdr:pic>
      <xdr:nvPicPr>
        <xdr:cNvPr id="49" name="Image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22583" y="3714751"/>
          <a:ext cx="784454" cy="780570"/>
        </a:xfrm>
        <a:prstGeom prst="rect">
          <a:avLst/>
        </a:prstGeom>
      </xdr:spPr>
    </xdr:pic>
    <xdr:clientData/>
  </xdr:oneCellAnchor>
  <xdr:oneCellAnchor>
    <xdr:from>
      <xdr:col>8</xdr:col>
      <xdr:colOff>66675</xdr:colOff>
      <xdr:row>15</xdr:row>
      <xdr:rowOff>53483</xdr:rowOff>
    </xdr:from>
    <xdr:ext cx="781050" cy="769334"/>
    <xdr:pic>
      <xdr:nvPicPr>
        <xdr:cNvPr id="50" name="Image 49">
          <a:extLst>
            <a:ext uri="{FF2B5EF4-FFF2-40B4-BE49-F238E27FC236}">
              <a16:creationId xmlns:a16="http://schemas.microsoft.com/office/drawing/2014/main" id="{00000000-0008-0000-12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3730133"/>
          <a:ext cx="781050" cy="769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5</xdr:col>
      <xdr:colOff>892615</xdr:colOff>
      <xdr:row>0</xdr:row>
      <xdr:rowOff>6357</xdr:rowOff>
    </xdr:from>
    <xdr:to>
      <xdr:col>10</xdr:col>
      <xdr:colOff>484485</xdr:colOff>
      <xdr:row>2</xdr:row>
      <xdr:rowOff>103243</xdr:rowOff>
    </xdr:to>
    <xdr:grpSp>
      <xdr:nvGrpSpPr>
        <xdr:cNvPr id="38" name="Groupe 37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GrpSpPr/>
      </xdr:nvGrpSpPr>
      <xdr:grpSpPr>
        <a:xfrm>
          <a:off x="4769290" y="6357"/>
          <a:ext cx="4068620" cy="430261"/>
          <a:chOff x="4895110" y="44417"/>
          <a:chExt cx="4069148" cy="427248"/>
        </a:xfrm>
      </xdr:grpSpPr>
      <xdr:grpSp>
        <xdr:nvGrpSpPr>
          <xdr:cNvPr id="39" name="Groupe 38">
            <a:extLst>
              <a:ext uri="{FF2B5EF4-FFF2-40B4-BE49-F238E27FC236}">
                <a16:creationId xmlns:a16="http://schemas.microsoft.com/office/drawing/2014/main" id="{00000000-0008-0000-1200-000027000000}"/>
              </a:ext>
            </a:extLst>
          </xdr:cNvPr>
          <xdr:cNvGrpSpPr/>
        </xdr:nvGrpSpPr>
        <xdr:grpSpPr>
          <a:xfrm>
            <a:off x="4895110" y="44417"/>
            <a:ext cx="4069148" cy="427248"/>
            <a:chOff x="4459467" y="65276"/>
            <a:chExt cx="6089624" cy="625280"/>
          </a:xfrm>
        </xdr:grpSpPr>
        <xdr:pic>
          <xdr:nvPicPr>
            <xdr:cNvPr id="41" name="Picture 12" descr="Irlande">
              <a:extLst>
                <a:ext uri="{FF2B5EF4-FFF2-40B4-BE49-F238E27FC236}">
                  <a16:creationId xmlns:a16="http://schemas.microsoft.com/office/drawing/2014/main" id="{00000000-0008-0000-1200-00002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3" name="Picture 41" descr="Chypre">
              <a:extLst>
                <a:ext uri="{FF2B5EF4-FFF2-40B4-BE49-F238E27FC236}">
                  <a16:creationId xmlns:a16="http://schemas.microsoft.com/office/drawing/2014/main" id="{00000000-0008-0000-1200-00002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65717"/>
              <a:ext cx="414514" cy="285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" name="Picture 136" descr="France">
              <a:extLst>
                <a:ext uri="{FF2B5EF4-FFF2-40B4-BE49-F238E27FC236}">
                  <a16:creationId xmlns:a16="http://schemas.microsoft.com/office/drawing/2014/main" id="{00000000-0008-0000-1200-00002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59467" y="85093"/>
              <a:ext cx="440973" cy="2786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" name="Picture 139" descr="Espagne">
              <a:extLst>
                <a:ext uri="{FF2B5EF4-FFF2-40B4-BE49-F238E27FC236}">
                  <a16:creationId xmlns:a16="http://schemas.microsoft.com/office/drawing/2014/main" id="{00000000-0008-0000-1200-00002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219" descr="Malte">
              <a:extLst>
                <a:ext uri="{FF2B5EF4-FFF2-40B4-BE49-F238E27FC236}">
                  <a16:creationId xmlns:a16="http://schemas.microsoft.com/office/drawing/2014/main" id="{00000000-0008-0000-12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9" descr="Lituanie">
              <a:extLst>
                <a:ext uri="{FF2B5EF4-FFF2-40B4-BE49-F238E27FC236}">
                  <a16:creationId xmlns:a16="http://schemas.microsoft.com/office/drawing/2014/main" id="{00000000-0008-0000-12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125">
              <a:extLst>
                <a:ext uri="{FF2B5EF4-FFF2-40B4-BE49-F238E27FC236}">
                  <a16:creationId xmlns:a16="http://schemas.microsoft.com/office/drawing/2014/main" id="{00000000-0008-0000-1200-00003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4" y="80249"/>
              <a:ext cx="458610" cy="29963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30">
              <a:extLst>
                <a:ext uri="{FF2B5EF4-FFF2-40B4-BE49-F238E27FC236}">
                  <a16:creationId xmlns:a16="http://schemas.microsoft.com/office/drawing/2014/main" id="{00000000-0008-0000-1200-00003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Image 54">
              <a:extLst>
                <a:ext uri="{FF2B5EF4-FFF2-40B4-BE49-F238E27FC236}">
                  <a16:creationId xmlns:a16="http://schemas.microsoft.com/office/drawing/2014/main" id="{00000000-0008-0000-12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6" name="Picture 159" descr="Pays-bas">
              <a:extLst>
                <a:ext uri="{FF2B5EF4-FFF2-40B4-BE49-F238E27FC236}">
                  <a16:creationId xmlns:a16="http://schemas.microsoft.com/office/drawing/2014/main" id="{00000000-0008-0000-1200-00003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Image 56">
              <a:extLst>
                <a:ext uri="{FF2B5EF4-FFF2-40B4-BE49-F238E27FC236}">
                  <a16:creationId xmlns:a16="http://schemas.microsoft.com/office/drawing/2014/main" id="{00000000-0008-0000-1200-00003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8" name="Picture 158" descr="Estonie">
              <a:extLst>
                <a:ext uri="{FF2B5EF4-FFF2-40B4-BE49-F238E27FC236}">
                  <a16:creationId xmlns:a16="http://schemas.microsoft.com/office/drawing/2014/main" id="{00000000-0008-0000-1200-00003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Picture 116" descr="Autriche">
              <a:extLst>
                <a:ext uri="{FF2B5EF4-FFF2-40B4-BE49-F238E27FC236}">
                  <a16:creationId xmlns:a16="http://schemas.microsoft.com/office/drawing/2014/main" id="{00000000-0008-0000-12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5717"/>
              <a:ext cx="405694" cy="28978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Picture 146">
              <a:extLst>
                <a:ext uri="{FF2B5EF4-FFF2-40B4-BE49-F238E27FC236}">
                  <a16:creationId xmlns:a16="http://schemas.microsoft.com/office/drawing/2014/main" id="{00000000-0008-0000-1200-00003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138">
              <a:extLst>
                <a:ext uri="{FF2B5EF4-FFF2-40B4-BE49-F238E27FC236}">
                  <a16:creationId xmlns:a16="http://schemas.microsoft.com/office/drawing/2014/main" id="{00000000-0008-0000-1200-00003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4723" y="377638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43" descr="Allemagne">
              <a:extLst>
                <a:ext uri="{FF2B5EF4-FFF2-40B4-BE49-F238E27FC236}">
                  <a16:creationId xmlns:a16="http://schemas.microsoft.com/office/drawing/2014/main" id="{00000000-0008-0000-1200-00003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22">
              <a:extLst>
                <a:ext uri="{FF2B5EF4-FFF2-40B4-BE49-F238E27FC236}">
                  <a16:creationId xmlns:a16="http://schemas.microsoft.com/office/drawing/2014/main" id="{00000000-0008-0000-1200-00003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200-00004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312" descr="Monaco">
              <a:extLst>
                <a:ext uri="{FF2B5EF4-FFF2-40B4-BE49-F238E27FC236}">
                  <a16:creationId xmlns:a16="http://schemas.microsoft.com/office/drawing/2014/main" id="{00000000-0008-0000-12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261" y="406772"/>
              <a:ext cx="438370" cy="28378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216" descr="Grèce">
              <a:extLst>
                <a:ext uri="{FF2B5EF4-FFF2-40B4-BE49-F238E27FC236}">
                  <a16:creationId xmlns:a16="http://schemas.microsoft.com/office/drawing/2014/main" id="{00000000-0008-0000-12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148" descr="Saint-Marin">
              <a:extLst>
                <a:ext uri="{FF2B5EF4-FFF2-40B4-BE49-F238E27FC236}">
                  <a16:creationId xmlns:a16="http://schemas.microsoft.com/office/drawing/2014/main" id="{00000000-0008-0000-12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Image 67" descr="Luxembourg">
              <a:extLst>
                <a:ext uri="{FF2B5EF4-FFF2-40B4-BE49-F238E27FC236}">
                  <a16:creationId xmlns:a16="http://schemas.microsoft.com/office/drawing/2014/main" id="{00000000-0008-0000-1200-000044000000}"/>
                </a:ext>
              </a:extLst>
            </xdr:cNvPr>
            <xdr:cNvPicPr/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69" name="Picture 147" descr="Vatican">
              <a:extLst>
                <a:ext uri="{FF2B5EF4-FFF2-40B4-BE49-F238E27FC236}">
                  <a16:creationId xmlns:a16="http://schemas.microsoft.com/office/drawing/2014/main" id="{00000000-0008-0000-12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0" name="Image 39">
            <a:extLst>
              <a:ext uri="{FF2B5EF4-FFF2-40B4-BE49-F238E27FC236}">
                <a16:creationId xmlns:a16="http://schemas.microsoft.com/office/drawing/2014/main" id="{00000000-0008-0000-1200-00002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5865" y="262102"/>
            <a:ext cx="257174" cy="1897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13</xdr:row>
      <xdr:rowOff>0</xdr:rowOff>
    </xdr:from>
    <xdr:to>
      <xdr:col>8</xdr:col>
      <xdr:colOff>356567</xdr:colOff>
      <xdr:row>14</xdr:row>
      <xdr:rowOff>0</xdr:rowOff>
    </xdr:to>
    <xdr:pic>
      <xdr:nvPicPr>
        <xdr:cNvPr id="70" name="Picture 53" descr="europe">
          <a:extLst>
            <a:ext uri="{FF2B5EF4-FFF2-40B4-BE49-F238E27FC236}">
              <a16:creationId xmlns:a16="http://schemas.microsoft.com/office/drawing/2014/main" id="{00000000-0008-0000-12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9491" y="3051372"/>
          <a:ext cx="356567" cy="219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890708</xdr:colOff>
      <xdr:row>13</xdr:row>
      <xdr:rowOff>5042</xdr:rowOff>
    </xdr:from>
    <xdr:to>
      <xdr:col>6</xdr:col>
      <xdr:colOff>352166</xdr:colOff>
      <xdr:row>14</xdr:row>
      <xdr:rowOff>5042</xdr:rowOff>
    </xdr:to>
    <xdr:pic>
      <xdr:nvPicPr>
        <xdr:cNvPr id="71" name="Picture 53" descr="europe">
          <a:extLst>
            <a:ext uri="{FF2B5EF4-FFF2-40B4-BE49-F238E27FC236}">
              <a16:creationId xmlns:a16="http://schemas.microsoft.com/office/drawing/2014/main" id="{00000000-0008-0000-12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9712" y="3056414"/>
          <a:ext cx="354954" cy="219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356567</xdr:colOff>
      <xdr:row>14</xdr:row>
      <xdr:rowOff>0</xdr:rowOff>
    </xdr:to>
    <xdr:pic>
      <xdr:nvPicPr>
        <xdr:cNvPr id="72" name="Picture 53" descr="europe">
          <a:extLst>
            <a:ext uri="{FF2B5EF4-FFF2-40B4-BE49-F238E27FC236}">
              <a16:creationId xmlns:a16="http://schemas.microsoft.com/office/drawing/2014/main" id="{00000000-0008-0000-12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5996" y="3051372"/>
          <a:ext cx="356567" cy="219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13</xdr:row>
      <xdr:rowOff>0</xdr:rowOff>
    </xdr:from>
    <xdr:to>
      <xdr:col>10</xdr:col>
      <xdr:colOff>359970</xdr:colOff>
      <xdr:row>14</xdr:row>
      <xdr:rowOff>0</xdr:rowOff>
    </xdr:to>
    <xdr:pic>
      <xdr:nvPicPr>
        <xdr:cNvPr id="73" name="Picture 53" descr="europe">
          <a:extLst>
            <a:ext uri="{FF2B5EF4-FFF2-40B4-BE49-F238E27FC236}">
              <a16:creationId xmlns:a16="http://schemas.microsoft.com/office/drawing/2014/main" id="{00000000-0008-0000-12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9885" y="3051372"/>
          <a:ext cx="356567" cy="219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1173</xdr:colOff>
      <xdr:row>13</xdr:row>
      <xdr:rowOff>0</xdr:rowOff>
    </xdr:from>
    <xdr:to>
      <xdr:col>9</xdr:col>
      <xdr:colOff>356567</xdr:colOff>
      <xdr:row>14</xdr:row>
      <xdr:rowOff>0</xdr:rowOff>
    </xdr:to>
    <xdr:pic>
      <xdr:nvPicPr>
        <xdr:cNvPr id="74" name="Picture 53" descr="europe">
          <a:extLst>
            <a:ext uri="{FF2B5EF4-FFF2-40B4-BE49-F238E27FC236}">
              <a16:creationId xmlns:a16="http://schemas.microsoft.com/office/drawing/2014/main" id="{00000000-0008-0000-12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160" y="3051372"/>
          <a:ext cx="355394" cy="219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PORTUGAL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571500</xdr:colOff>
      <xdr:row>2</xdr:row>
      <xdr:rowOff>114301</xdr:rowOff>
    </xdr:from>
    <xdr:to>
      <xdr:col>3</xdr:col>
      <xdr:colOff>104775</xdr:colOff>
      <xdr:row>4</xdr:row>
      <xdr:rowOff>19709</xdr:rowOff>
    </xdr:to>
    <xdr:pic>
      <xdr:nvPicPr>
        <xdr:cNvPr id="136" name="Picture 130">
          <a:extLst>
            <a:ext uri="{FF2B5EF4-FFF2-40B4-BE49-F238E27FC236}">
              <a16:creationId xmlns:a16="http://schemas.microsoft.com/office/drawing/2014/main" id="{00000000-0008-0000-13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0" y="409576"/>
          <a:ext cx="428625" cy="286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53100</xdr:colOff>
      <xdr:row>7</xdr:row>
      <xdr:rowOff>40166</xdr:rowOff>
    </xdr:from>
    <xdr:to>
      <xdr:col>3</xdr:col>
      <xdr:colOff>839845</xdr:colOff>
      <xdr:row>8</xdr:row>
      <xdr:rowOff>605952</xdr:rowOff>
    </xdr:to>
    <xdr:pic>
      <xdr:nvPicPr>
        <xdr:cNvPr id="141" name="Image 140">
          <a:extLst>
            <a:ext uri="{FF2B5EF4-FFF2-40B4-BE49-F238E27FC236}">
              <a16:creationId xmlns:a16="http://schemas.microsoft.com/office/drawing/2014/main" id="{00000000-0008-0000-13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5977" y="1468916"/>
          <a:ext cx="786745" cy="778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58024</xdr:colOff>
      <xdr:row>7</xdr:row>
      <xdr:rowOff>19050</xdr:rowOff>
    </xdr:from>
    <xdr:to>
      <xdr:col>5</xdr:col>
      <xdr:colOff>863104</xdr:colOff>
      <xdr:row>8</xdr:row>
      <xdr:rowOff>600074</xdr:rowOff>
    </xdr:to>
    <xdr:pic>
      <xdr:nvPicPr>
        <xdr:cNvPr id="143" name="Image 142">
          <a:extLst>
            <a:ext uri="{FF2B5EF4-FFF2-40B4-BE49-F238E27FC236}">
              <a16:creationId xmlns:a16="http://schemas.microsoft.com/office/drawing/2014/main" id="{00000000-0008-0000-13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4699" y="1447800"/>
          <a:ext cx="805080" cy="79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55380</xdr:colOff>
      <xdr:row>15</xdr:row>
      <xdr:rowOff>28690</xdr:rowOff>
    </xdr:from>
    <xdr:to>
      <xdr:col>1</xdr:col>
      <xdr:colOff>844498</xdr:colOff>
      <xdr:row>16</xdr:row>
      <xdr:rowOff>610826</xdr:rowOff>
    </xdr:to>
    <xdr:pic>
      <xdr:nvPicPr>
        <xdr:cNvPr id="149" name="Image 148">
          <a:extLst>
            <a:ext uri="{FF2B5EF4-FFF2-40B4-BE49-F238E27FC236}">
              <a16:creationId xmlns:a16="http://schemas.microsoft.com/office/drawing/2014/main" id="{00000000-0008-0000-13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016" y="3729669"/>
          <a:ext cx="789118" cy="79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48215</xdr:colOff>
      <xdr:row>7</xdr:row>
      <xdr:rowOff>28575</xdr:rowOff>
    </xdr:from>
    <xdr:to>
      <xdr:col>10</xdr:col>
      <xdr:colOff>853601</xdr:colOff>
      <xdr:row>8</xdr:row>
      <xdr:rowOff>612119</xdr:rowOff>
    </xdr:to>
    <xdr:pic>
      <xdr:nvPicPr>
        <xdr:cNvPr id="150" name="Image 149">
          <a:extLst>
            <a:ext uri="{FF2B5EF4-FFF2-40B4-BE49-F238E27FC236}">
              <a16:creationId xmlns:a16="http://schemas.microsoft.com/office/drawing/2014/main" id="{00000000-0008-0000-13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58765" y="1457325"/>
          <a:ext cx="805386" cy="793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74435</xdr:colOff>
      <xdr:row>15</xdr:row>
      <xdr:rowOff>53014</xdr:rowOff>
    </xdr:from>
    <xdr:to>
      <xdr:col>5</xdr:col>
      <xdr:colOff>841987</xdr:colOff>
      <xdr:row>16</xdr:row>
      <xdr:rowOff>596746</xdr:rowOff>
    </xdr:to>
    <xdr:pic>
      <xdr:nvPicPr>
        <xdr:cNvPr id="154" name="Image 153">
          <a:extLst>
            <a:ext uri="{FF2B5EF4-FFF2-40B4-BE49-F238E27FC236}">
              <a16:creationId xmlns:a16="http://schemas.microsoft.com/office/drawing/2014/main" id="{00000000-0008-0000-13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1110" y="3748714"/>
          <a:ext cx="767552" cy="753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73487</xdr:colOff>
      <xdr:row>15</xdr:row>
      <xdr:rowOff>35135</xdr:rowOff>
    </xdr:from>
    <xdr:to>
      <xdr:col>6</xdr:col>
      <xdr:colOff>847725</xdr:colOff>
      <xdr:row>16</xdr:row>
      <xdr:rowOff>595475</xdr:rowOff>
    </xdr:to>
    <xdr:pic>
      <xdr:nvPicPr>
        <xdr:cNvPr id="156" name="Image 155" descr="Pièce 2 euro commémorative 2018">
          <a:extLst>
            <a:ext uri="{FF2B5EF4-FFF2-40B4-BE49-F238E27FC236}">
              <a16:creationId xmlns:a16="http://schemas.microsoft.com/office/drawing/2014/main" id="{00000000-0008-0000-13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5512" y="3711785"/>
          <a:ext cx="774238" cy="76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57868</xdr:colOff>
      <xdr:row>15</xdr:row>
      <xdr:rowOff>28575</xdr:rowOff>
    </xdr:from>
    <xdr:to>
      <xdr:col>8</xdr:col>
      <xdr:colOff>857252</xdr:colOff>
      <xdr:row>16</xdr:row>
      <xdr:rowOff>606539</xdr:rowOff>
    </xdr:to>
    <xdr:pic>
      <xdr:nvPicPr>
        <xdr:cNvPr id="157" name="Image 156">
          <a:extLst>
            <a:ext uri="{FF2B5EF4-FFF2-40B4-BE49-F238E27FC236}">
              <a16:creationId xmlns:a16="http://schemas.microsoft.com/office/drawing/2014/main" id="{00000000-0008-0000-1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0593" y="3705225"/>
          <a:ext cx="799384" cy="787514"/>
        </a:xfrm>
        <a:prstGeom prst="rect">
          <a:avLst/>
        </a:prstGeom>
      </xdr:spPr>
    </xdr:pic>
    <xdr:clientData/>
  </xdr:twoCellAnchor>
  <xdr:twoCellAnchor editAs="oneCell">
    <xdr:from>
      <xdr:col>2</xdr:col>
      <xdr:colOff>49585</xdr:colOff>
      <xdr:row>23</xdr:row>
      <xdr:rowOff>28690</xdr:rowOff>
    </xdr:from>
    <xdr:to>
      <xdr:col>2</xdr:col>
      <xdr:colOff>841315</xdr:colOff>
      <xdr:row>24</xdr:row>
      <xdr:rowOff>604162</xdr:rowOff>
    </xdr:to>
    <xdr:pic>
      <xdr:nvPicPr>
        <xdr:cNvPr id="162" name="Image 161">
          <a:extLst>
            <a:ext uri="{FF2B5EF4-FFF2-40B4-BE49-F238E27FC236}">
              <a16:creationId xmlns:a16="http://schemas.microsoft.com/office/drawing/2014/main" id="{00000000-0008-0000-13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341" y="6007636"/>
          <a:ext cx="791730" cy="787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58986</xdr:colOff>
      <xdr:row>7</xdr:row>
      <xdr:rowOff>34313</xdr:rowOff>
    </xdr:from>
    <xdr:to>
      <xdr:col>1</xdr:col>
      <xdr:colOff>832086</xdr:colOff>
      <xdr:row>8</xdr:row>
      <xdr:rowOff>597863</xdr:rowOff>
    </xdr:to>
    <xdr:pic>
      <xdr:nvPicPr>
        <xdr:cNvPr id="171" name="Image 170" descr="2007-portugal.jpg">
          <a:extLst>
            <a:ext uri="{FF2B5EF4-FFF2-40B4-BE49-F238E27FC236}">
              <a16:creationId xmlns:a16="http://schemas.microsoft.com/office/drawing/2014/main" id="{00000000-0008-0000-13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54261" y="1463063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77777</xdr:colOff>
      <xdr:row>7</xdr:row>
      <xdr:rowOff>39677</xdr:rowOff>
    </xdr:from>
    <xdr:to>
      <xdr:col>2</xdr:col>
      <xdr:colOff>847725</xdr:colOff>
      <xdr:row>8</xdr:row>
      <xdr:rowOff>600075</xdr:rowOff>
    </xdr:to>
    <xdr:pic>
      <xdr:nvPicPr>
        <xdr:cNvPr id="172" name="Image 171" descr="2008-portugal.jpg">
          <a:extLst>
            <a:ext uri="{FF2B5EF4-FFF2-40B4-BE49-F238E27FC236}">
              <a16:creationId xmlns:a16="http://schemas.microsoft.com/office/drawing/2014/main" id="{00000000-0008-0000-13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268402" y="1468427"/>
          <a:ext cx="769948" cy="76994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</xdr:row>
      <xdr:rowOff>38100</xdr:rowOff>
    </xdr:from>
    <xdr:to>
      <xdr:col>4</xdr:col>
      <xdr:colOff>820727</xdr:colOff>
      <xdr:row>8</xdr:row>
      <xdr:rowOff>601652</xdr:rowOff>
    </xdr:to>
    <xdr:pic>
      <xdr:nvPicPr>
        <xdr:cNvPr id="173" name="Image 172" descr="2010-portugal.jpg">
          <a:extLst>
            <a:ext uri="{FF2B5EF4-FFF2-40B4-BE49-F238E27FC236}">
              <a16:creationId xmlns:a16="http://schemas.microsoft.com/office/drawing/2014/main" id="{00000000-0008-0000-13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886075" y="1466850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7</xdr:row>
      <xdr:rowOff>38100</xdr:rowOff>
    </xdr:from>
    <xdr:to>
      <xdr:col>6</xdr:col>
      <xdr:colOff>849300</xdr:colOff>
      <xdr:row>8</xdr:row>
      <xdr:rowOff>601650</xdr:rowOff>
    </xdr:to>
    <xdr:pic>
      <xdr:nvPicPr>
        <xdr:cNvPr id="175" name="Image 174" descr="2012-portugal.jpg">
          <a:extLst>
            <a:ext uri="{FF2B5EF4-FFF2-40B4-BE49-F238E27FC236}">
              <a16:creationId xmlns:a16="http://schemas.microsoft.com/office/drawing/2014/main" id="{00000000-0008-0000-13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84822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7</xdr:col>
      <xdr:colOff>58725</xdr:colOff>
      <xdr:row>7</xdr:row>
      <xdr:rowOff>20625</xdr:rowOff>
    </xdr:from>
    <xdr:to>
      <xdr:col>7</xdr:col>
      <xdr:colOff>847725</xdr:colOff>
      <xdr:row>8</xdr:row>
      <xdr:rowOff>600075</xdr:rowOff>
    </xdr:to>
    <xdr:pic>
      <xdr:nvPicPr>
        <xdr:cNvPr id="176" name="Image 175" descr="2013-portugal.jpg">
          <a:extLst>
            <a:ext uri="{FF2B5EF4-FFF2-40B4-BE49-F238E27FC236}">
              <a16:creationId xmlns:a16="http://schemas.microsoft.com/office/drawing/2014/main" id="{00000000-0008-0000-1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726100" y="1449375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7</xdr:row>
      <xdr:rowOff>38100</xdr:rowOff>
    </xdr:from>
    <xdr:to>
      <xdr:col>8</xdr:col>
      <xdr:colOff>830250</xdr:colOff>
      <xdr:row>8</xdr:row>
      <xdr:rowOff>601650</xdr:rowOff>
    </xdr:to>
    <xdr:pic>
      <xdr:nvPicPr>
        <xdr:cNvPr id="177" name="Image 176" descr="2014-portugal1.jpg">
          <a:extLst>
            <a:ext uri="{FF2B5EF4-FFF2-40B4-BE49-F238E27FC236}">
              <a16:creationId xmlns:a16="http://schemas.microsoft.com/office/drawing/2014/main" id="{00000000-0008-0000-13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477000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7</xdr:row>
      <xdr:rowOff>47625</xdr:rowOff>
    </xdr:from>
    <xdr:to>
      <xdr:col>9</xdr:col>
      <xdr:colOff>849300</xdr:colOff>
      <xdr:row>8</xdr:row>
      <xdr:rowOff>592125</xdr:rowOff>
    </xdr:to>
    <xdr:pic>
      <xdr:nvPicPr>
        <xdr:cNvPr id="178" name="Image 177" descr="2014-portugal2.jpg">
          <a:extLst>
            <a:ext uri="{FF2B5EF4-FFF2-40B4-BE49-F238E27FC236}">
              <a16:creationId xmlns:a16="http://schemas.microsoft.com/office/drawing/2014/main" id="{00000000-0008-0000-13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53325" y="14763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15</xdr:row>
      <xdr:rowOff>38100</xdr:rowOff>
    </xdr:from>
    <xdr:to>
      <xdr:col>2</xdr:col>
      <xdr:colOff>830249</xdr:colOff>
      <xdr:row>16</xdr:row>
      <xdr:rowOff>601648</xdr:rowOff>
    </xdr:to>
    <xdr:pic>
      <xdr:nvPicPr>
        <xdr:cNvPr id="179" name="Image 178" descr="2016-portugal1.jpg">
          <a:extLst>
            <a:ext uri="{FF2B5EF4-FFF2-40B4-BE49-F238E27FC236}">
              <a16:creationId xmlns:a16="http://schemas.microsoft.com/office/drawing/2014/main" id="{00000000-0008-0000-13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247776" y="3714750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15</xdr:row>
      <xdr:rowOff>28575</xdr:rowOff>
    </xdr:from>
    <xdr:to>
      <xdr:col>3</xdr:col>
      <xdr:colOff>849301</xdr:colOff>
      <xdr:row>16</xdr:row>
      <xdr:rowOff>592125</xdr:rowOff>
    </xdr:to>
    <xdr:pic>
      <xdr:nvPicPr>
        <xdr:cNvPr id="180" name="Image 179" descr="2016-portugal2.jpg">
          <a:extLst>
            <a:ext uri="{FF2B5EF4-FFF2-40B4-BE49-F238E27FC236}">
              <a16:creationId xmlns:a16="http://schemas.microsoft.com/office/drawing/2014/main" id="{00000000-0008-0000-13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162176" y="37242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4</xdr:col>
      <xdr:colOff>66554</xdr:colOff>
      <xdr:row>15</xdr:row>
      <xdr:rowOff>38100</xdr:rowOff>
    </xdr:from>
    <xdr:to>
      <xdr:col>4</xdr:col>
      <xdr:colOff>847846</xdr:colOff>
      <xdr:row>16</xdr:row>
      <xdr:rowOff>600076</xdr:rowOff>
    </xdr:to>
    <xdr:pic>
      <xdr:nvPicPr>
        <xdr:cNvPr id="182" name="Image 181">
          <a:extLst>
            <a:ext uri="{FF2B5EF4-FFF2-40B4-BE49-F238E27FC236}">
              <a16:creationId xmlns:a16="http://schemas.microsoft.com/office/drawing/2014/main" id="{00000000-0008-0000-13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879" y="3733800"/>
          <a:ext cx="781292" cy="771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76200</xdr:colOff>
      <xdr:row>15</xdr:row>
      <xdr:rowOff>47625</xdr:rowOff>
    </xdr:from>
    <xdr:to>
      <xdr:col>7</xdr:col>
      <xdr:colOff>849300</xdr:colOff>
      <xdr:row>16</xdr:row>
      <xdr:rowOff>611175</xdr:rowOff>
    </xdr:to>
    <xdr:pic>
      <xdr:nvPicPr>
        <xdr:cNvPr id="183" name="Image 182" descr="2018-portugal2.jpg">
          <a:extLst>
            <a:ext uri="{FF2B5EF4-FFF2-40B4-BE49-F238E27FC236}">
              <a16:creationId xmlns:a16="http://schemas.microsoft.com/office/drawing/2014/main" id="{00000000-0008-0000-13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743575" y="37242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15</xdr:row>
      <xdr:rowOff>38100</xdr:rowOff>
    </xdr:from>
    <xdr:to>
      <xdr:col>9</xdr:col>
      <xdr:colOff>830250</xdr:colOff>
      <xdr:row>16</xdr:row>
      <xdr:rowOff>582600</xdr:rowOff>
    </xdr:to>
    <xdr:pic>
      <xdr:nvPicPr>
        <xdr:cNvPr id="184" name="Image 183" descr="2019-portugal2.jpg">
          <a:extLst>
            <a:ext uri="{FF2B5EF4-FFF2-40B4-BE49-F238E27FC236}">
              <a16:creationId xmlns:a16="http://schemas.microsoft.com/office/drawing/2014/main" id="{00000000-0008-0000-13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534275" y="3733800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10</xdr:col>
      <xdr:colOff>53248</xdr:colOff>
      <xdr:row>15</xdr:row>
      <xdr:rowOff>36149</xdr:rowOff>
    </xdr:from>
    <xdr:to>
      <xdr:col>10</xdr:col>
      <xdr:colOff>826348</xdr:colOff>
      <xdr:row>16</xdr:row>
      <xdr:rowOff>599699</xdr:rowOff>
    </xdr:to>
    <xdr:pic>
      <xdr:nvPicPr>
        <xdr:cNvPr id="185" name="Image 184" descr="2020-portugal1.jpg">
          <a:extLst>
            <a:ext uri="{FF2B5EF4-FFF2-40B4-BE49-F238E27FC236}">
              <a16:creationId xmlns:a16="http://schemas.microsoft.com/office/drawing/2014/main" id="{00000000-0008-0000-1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8406673" y="3731849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3</xdr:col>
      <xdr:colOff>49660</xdr:colOff>
      <xdr:row>23</xdr:row>
      <xdr:rowOff>30548</xdr:rowOff>
    </xdr:from>
    <xdr:to>
      <xdr:col>3</xdr:col>
      <xdr:colOff>837740</xdr:colOff>
      <xdr:row>24</xdr:row>
      <xdr:rowOff>609202</xdr:rowOff>
    </xdr:to>
    <xdr:pic>
      <xdr:nvPicPr>
        <xdr:cNvPr id="187" name="Image 186" descr="2021-portugal2.jpg">
          <a:extLst>
            <a:ext uri="{FF2B5EF4-FFF2-40B4-BE49-F238E27FC236}">
              <a16:creationId xmlns:a16="http://schemas.microsoft.com/office/drawing/2014/main" id="{00000000-0008-0000-13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132537" y="6009494"/>
          <a:ext cx="788080" cy="790958"/>
        </a:xfrm>
        <a:prstGeom prst="rect">
          <a:avLst/>
        </a:prstGeom>
      </xdr:spPr>
    </xdr:pic>
    <xdr:clientData/>
  </xdr:twoCellAnchor>
  <xdr:twoCellAnchor editAs="oneCell">
    <xdr:from>
      <xdr:col>4</xdr:col>
      <xdr:colOff>34595</xdr:colOff>
      <xdr:row>23</xdr:row>
      <xdr:rowOff>23251</xdr:rowOff>
    </xdr:from>
    <xdr:to>
      <xdr:col>4</xdr:col>
      <xdr:colOff>860693</xdr:colOff>
      <xdr:row>24</xdr:row>
      <xdr:rowOff>627871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015920" y="5985901"/>
          <a:ext cx="826098" cy="814170"/>
        </a:xfrm>
        <a:prstGeom prst="rect">
          <a:avLst/>
        </a:prstGeom>
      </xdr:spPr>
    </xdr:pic>
    <xdr:clientData/>
  </xdr:twoCellAnchor>
  <xdr:twoCellAnchor editAs="oneCell">
    <xdr:from>
      <xdr:col>12</xdr:col>
      <xdr:colOff>65579</xdr:colOff>
      <xdr:row>0</xdr:row>
      <xdr:rowOff>0</xdr:rowOff>
    </xdr:from>
    <xdr:to>
      <xdr:col>12</xdr:col>
      <xdr:colOff>786404</xdr:colOff>
      <xdr:row>3</xdr:row>
      <xdr:rowOff>167603</xdr:rowOff>
    </xdr:to>
    <xdr:pic>
      <xdr:nvPicPr>
        <xdr:cNvPr id="57" name="Image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379849" y="0"/>
          <a:ext cx="720825" cy="698643"/>
        </a:xfrm>
        <a:prstGeom prst="rect">
          <a:avLst/>
        </a:prstGeom>
      </xdr:spPr>
    </xdr:pic>
    <xdr:clientData/>
  </xdr:twoCellAnchor>
  <xdr:twoCellAnchor editAs="oneCell">
    <xdr:from>
      <xdr:col>1</xdr:col>
      <xdr:colOff>44433</xdr:colOff>
      <xdr:row>23</xdr:row>
      <xdr:rowOff>38100</xdr:rowOff>
    </xdr:from>
    <xdr:to>
      <xdr:col>1</xdr:col>
      <xdr:colOff>842443</xdr:colOff>
      <xdr:row>24</xdr:row>
      <xdr:rowOff>600524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069" y="6017046"/>
          <a:ext cx="798010" cy="774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889282</xdr:colOff>
      <xdr:row>0</xdr:row>
      <xdr:rowOff>7746</xdr:rowOff>
    </xdr:from>
    <xdr:to>
      <xdr:col>10</xdr:col>
      <xdr:colOff>473268</xdr:colOff>
      <xdr:row>2</xdr:row>
      <xdr:rowOff>92977</xdr:rowOff>
    </xdr:to>
    <xdr:grpSp>
      <xdr:nvGrpSpPr>
        <xdr:cNvPr id="62" name="Groupe 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GrpSpPr/>
      </xdr:nvGrpSpPr>
      <xdr:grpSpPr>
        <a:xfrm>
          <a:off x="4765957" y="7746"/>
          <a:ext cx="4060736" cy="428131"/>
          <a:chOff x="4905375" y="40970"/>
          <a:chExt cx="4058882" cy="428593"/>
        </a:xfrm>
      </xdr:grpSpPr>
      <xdr:grpSp>
        <xdr:nvGrpSpPr>
          <xdr:cNvPr id="63" name="Groupe 62">
            <a:extLst>
              <a:ext uri="{FF2B5EF4-FFF2-40B4-BE49-F238E27FC236}">
                <a16:creationId xmlns:a16="http://schemas.microsoft.com/office/drawing/2014/main" id="{00000000-0008-0000-1300-00003F000000}"/>
              </a:ext>
            </a:extLst>
          </xdr:cNvPr>
          <xdr:cNvGrpSpPr/>
        </xdr:nvGrpSpPr>
        <xdr:grpSpPr>
          <a:xfrm>
            <a:off x="4905375" y="40970"/>
            <a:ext cx="4058882" cy="428593"/>
            <a:chOff x="4474830" y="60231"/>
            <a:chExt cx="6074261" cy="627249"/>
          </a:xfrm>
        </xdr:grpSpPr>
        <xdr:pic>
          <xdr:nvPicPr>
            <xdr:cNvPr id="65" name="Picture 12" descr="Irlande">
              <a:extLst>
                <a:ext uri="{FF2B5EF4-FFF2-40B4-BE49-F238E27FC236}">
                  <a16:creationId xmlns:a16="http://schemas.microsoft.com/office/drawing/2014/main" id="{00000000-0008-0000-13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41" descr="Chypre">
              <a:extLst>
                <a:ext uri="{FF2B5EF4-FFF2-40B4-BE49-F238E27FC236}">
                  <a16:creationId xmlns:a16="http://schemas.microsoft.com/office/drawing/2014/main" id="{00000000-0008-0000-13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73629"/>
              <a:ext cx="414514" cy="27655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136" descr="France">
              <a:extLst>
                <a:ext uri="{FF2B5EF4-FFF2-40B4-BE49-F238E27FC236}">
                  <a16:creationId xmlns:a16="http://schemas.microsoft.com/office/drawing/2014/main" id="{00000000-0008-0000-13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9357" y="84606"/>
              <a:ext cx="440972" cy="2645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39" descr="Espagne">
              <a:extLst>
                <a:ext uri="{FF2B5EF4-FFF2-40B4-BE49-F238E27FC236}">
                  <a16:creationId xmlns:a16="http://schemas.microsoft.com/office/drawing/2014/main" id="{00000000-0008-0000-13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219" descr="Malte">
              <a:extLst>
                <a:ext uri="{FF2B5EF4-FFF2-40B4-BE49-F238E27FC236}">
                  <a16:creationId xmlns:a16="http://schemas.microsoft.com/office/drawing/2014/main" id="{00000000-0008-0000-13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Picture 9" descr="Lituanie">
              <a:extLst>
                <a:ext uri="{FF2B5EF4-FFF2-40B4-BE49-F238E27FC236}">
                  <a16:creationId xmlns:a16="http://schemas.microsoft.com/office/drawing/2014/main" id="{00000000-0008-0000-13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Picture 125">
              <a:extLst>
                <a:ext uri="{FF2B5EF4-FFF2-40B4-BE49-F238E27FC236}">
                  <a16:creationId xmlns:a16="http://schemas.microsoft.com/office/drawing/2014/main" id="{00000000-0008-0000-1300-00004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86024"/>
              <a:ext cx="458610" cy="29385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2" name="Picture 130">
              <a:extLst>
                <a:ext uri="{FF2B5EF4-FFF2-40B4-BE49-F238E27FC236}">
                  <a16:creationId xmlns:a16="http://schemas.microsoft.com/office/drawing/2014/main" id="{00000000-0008-0000-1300-00004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Image 72">
              <a:extLst>
                <a:ext uri="{FF2B5EF4-FFF2-40B4-BE49-F238E27FC236}">
                  <a16:creationId xmlns:a16="http://schemas.microsoft.com/office/drawing/2014/main" id="{00000000-0008-0000-1300-00004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4" name="Picture 159" descr="Pays-bas">
              <a:extLst>
                <a:ext uri="{FF2B5EF4-FFF2-40B4-BE49-F238E27FC236}">
                  <a16:creationId xmlns:a16="http://schemas.microsoft.com/office/drawing/2014/main" id="{00000000-0008-0000-1300-00004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Image 74">
              <a:extLst>
                <a:ext uri="{FF2B5EF4-FFF2-40B4-BE49-F238E27FC236}">
                  <a16:creationId xmlns:a16="http://schemas.microsoft.com/office/drawing/2014/main" id="{00000000-0008-0000-1300-00004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6" name="Picture 158" descr="Estonie">
              <a:extLst>
                <a:ext uri="{FF2B5EF4-FFF2-40B4-BE49-F238E27FC236}">
                  <a16:creationId xmlns:a16="http://schemas.microsoft.com/office/drawing/2014/main" id="{00000000-0008-0000-13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16" descr="Autriche">
              <a:extLst>
                <a:ext uri="{FF2B5EF4-FFF2-40B4-BE49-F238E27FC236}">
                  <a16:creationId xmlns:a16="http://schemas.microsoft.com/office/drawing/2014/main" id="{00000000-0008-0000-1300-00004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Picture 146">
              <a:extLst>
                <a:ext uri="{FF2B5EF4-FFF2-40B4-BE49-F238E27FC236}">
                  <a16:creationId xmlns:a16="http://schemas.microsoft.com/office/drawing/2014/main" id="{00000000-0008-0000-1300-00004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138">
              <a:extLst>
                <a:ext uri="{FF2B5EF4-FFF2-40B4-BE49-F238E27FC236}">
                  <a16:creationId xmlns:a16="http://schemas.microsoft.com/office/drawing/2014/main" id="{00000000-0008-0000-1300-00004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062" y="389464"/>
              <a:ext cx="414514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143" descr="Allemagne">
              <a:extLst>
                <a:ext uri="{FF2B5EF4-FFF2-40B4-BE49-F238E27FC236}">
                  <a16:creationId xmlns:a16="http://schemas.microsoft.com/office/drawing/2014/main" id="{00000000-0008-0000-1300-00005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94276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22">
              <a:extLst>
                <a:ext uri="{FF2B5EF4-FFF2-40B4-BE49-F238E27FC236}">
                  <a16:creationId xmlns:a16="http://schemas.microsoft.com/office/drawing/2014/main" id="{00000000-0008-0000-1300-00005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300-00005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3" name="Picture 312" descr="Monaco">
              <a:extLst>
                <a:ext uri="{FF2B5EF4-FFF2-40B4-BE49-F238E27FC236}">
                  <a16:creationId xmlns:a16="http://schemas.microsoft.com/office/drawing/2014/main" id="{00000000-0008-0000-13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1932" y="406773"/>
              <a:ext cx="436000" cy="2667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4" name="Picture 216" descr="Grèce">
              <a:extLst>
                <a:ext uri="{FF2B5EF4-FFF2-40B4-BE49-F238E27FC236}">
                  <a16:creationId xmlns:a16="http://schemas.microsoft.com/office/drawing/2014/main" id="{00000000-0008-0000-1300-00005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5" name="Picture 148" descr="Saint-Marin">
              <a:extLst>
                <a:ext uri="{FF2B5EF4-FFF2-40B4-BE49-F238E27FC236}">
                  <a16:creationId xmlns:a16="http://schemas.microsoft.com/office/drawing/2014/main" id="{00000000-0008-0000-1300-00005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Image 85" descr="Luxembourg">
              <a:extLst>
                <a:ext uri="{FF2B5EF4-FFF2-40B4-BE49-F238E27FC236}">
                  <a16:creationId xmlns:a16="http://schemas.microsoft.com/office/drawing/2014/main" id="{00000000-0008-0000-1300-000056000000}"/>
                </a:ext>
              </a:extLst>
            </xdr:cNvPr>
            <xdr:cNvPicPr/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7" name="Picture 147" descr="Vatican">
              <a:extLst>
                <a:ext uri="{FF2B5EF4-FFF2-40B4-BE49-F238E27FC236}">
                  <a16:creationId xmlns:a16="http://schemas.microsoft.com/office/drawing/2014/main" id="{00000000-0008-0000-1300-00005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64" name="Image 63">
            <a:extLst>
              <a:ext uri="{FF2B5EF4-FFF2-40B4-BE49-F238E27FC236}">
                <a16:creationId xmlns:a16="http://schemas.microsoft.com/office/drawing/2014/main" id="{00000000-0008-0000-1300-00004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88962" y="262102"/>
            <a:ext cx="257174" cy="19450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oneCellAnchor>
    <xdr:from>
      <xdr:col>6</xdr:col>
      <xdr:colOff>49405</xdr:colOff>
      <xdr:row>31</xdr:row>
      <xdr:rowOff>38100</xdr:rowOff>
    </xdr:from>
    <xdr:ext cx="786528" cy="761530"/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821430" y="6048375"/>
          <a:ext cx="786528" cy="761530"/>
        </a:xfrm>
        <a:prstGeom prst="rect">
          <a:avLst/>
        </a:prstGeom>
      </xdr:spPr>
    </xdr:pic>
    <xdr:clientData/>
  </xdr:oneCellAnchor>
  <xdr:oneCellAnchor>
    <xdr:from>
      <xdr:col>8</xdr:col>
      <xdr:colOff>64789</xdr:colOff>
      <xdr:row>31</xdr:row>
      <xdr:rowOff>28575</xdr:rowOff>
    </xdr:from>
    <xdr:ext cx="794176" cy="790112"/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627514" y="6038850"/>
          <a:ext cx="794176" cy="790112"/>
        </a:xfrm>
        <a:prstGeom prst="rect">
          <a:avLst/>
        </a:prstGeom>
      </xdr:spPr>
    </xdr:pic>
    <xdr:clientData/>
  </xdr:oneCellAnchor>
  <xdr:oneCellAnchor>
    <xdr:from>
      <xdr:col>7</xdr:col>
      <xdr:colOff>56672</xdr:colOff>
      <xdr:row>31</xdr:row>
      <xdr:rowOff>37603</xdr:rowOff>
    </xdr:from>
    <xdr:ext cx="781528" cy="771807"/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24047" y="6047878"/>
          <a:ext cx="781528" cy="771807"/>
        </a:xfrm>
        <a:prstGeom prst="rect">
          <a:avLst/>
        </a:prstGeom>
      </xdr:spPr>
    </xdr:pic>
    <xdr:clientData/>
  </xdr:oneCellAnchor>
  <xdr:oneCellAnchor>
    <xdr:from>
      <xdr:col>10</xdr:col>
      <xdr:colOff>66675</xdr:colOff>
      <xdr:row>31</xdr:row>
      <xdr:rowOff>57150</xdr:rowOff>
    </xdr:from>
    <xdr:ext cx="752476" cy="752476"/>
    <xdr:pic>
      <xdr:nvPicPr>
        <xdr:cNvPr id="13" name="Image 12" descr="pièce 2 euro commémorative 202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" y="6067425"/>
          <a:ext cx="752476" cy="752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49964</xdr:colOff>
      <xdr:row>31</xdr:row>
      <xdr:rowOff>19050</xdr:rowOff>
    </xdr:from>
    <xdr:ext cx="785896" cy="774018"/>
    <xdr:pic>
      <xdr:nvPicPr>
        <xdr:cNvPr id="14" name="Image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8039" y="6029325"/>
          <a:ext cx="785896" cy="774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29</xdr:row>
      <xdr:rowOff>0</xdr:rowOff>
    </xdr:from>
    <xdr:ext cx="356567" cy="219075"/>
    <xdr:pic>
      <xdr:nvPicPr>
        <xdr:cNvPr id="16" name="Picture 53" descr="europe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725" y="76009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892130</xdr:colOff>
      <xdr:row>28</xdr:row>
      <xdr:rowOff>179945</xdr:rowOff>
    </xdr:from>
    <xdr:ext cx="357928" cy="219075"/>
    <xdr:pic>
      <xdr:nvPicPr>
        <xdr:cNvPr id="17" name="Picture 53" descr="europe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8805" y="7599920"/>
          <a:ext cx="35792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0</xdr:colOff>
      <xdr:row>29</xdr:row>
      <xdr:rowOff>0</xdr:rowOff>
    </xdr:from>
    <xdr:ext cx="356567" cy="219075"/>
    <xdr:pic>
      <xdr:nvPicPr>
        <xdr:cNvPr id="18" name="Picture 53" descr="europe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7375" y="76009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10</xdr:col>
      <xdr:colOff>3403</xdr:colOff>
      <xdr:row>29</xdr:row>
      <xdr:rowOff>0</xdr:rowOff>
    </xdr:from>
    <xdr:ext cx="356567" cy="219075"/>
    <xdr:pic>
      <xdr:nvPicPr>
        <xdr:cNvPr id="19" name="Picture 53" descr="europe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6828" y="7600950"/>
          <a:ext cx="356567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894669</xdr:colOff>
      <xdr:row>29</xdr:row>
      <xdr:rowOff>0</xdr:rowOff>
    </xdr:from>
    <xdr:ext cx="357248" cy="219075"/>
    <xdr:pic>
      <xdr:nvPicPr>
        <xdr:cNvPr id="20" name="Picture 53" descr="europe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7394" y="7600950"/>
          <a:ext cx="357248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61495</xdr:colOff>
      <xdr:row>23</xdr:row>
      <xdr:rowOff>47625</xdr:rowOff>
    </xdr:from>
    <xdr:to>
      <xdr:col>5</xdr:col>
      <xdr:colOff>830059</xdr:colOff>
      <xdr:row>24</xdr:row>
      <xdr:rowOff>600099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8170" y="6057900"/>
          <a:ext cx="768564" cy="762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58099</xdr:colOff>
      <xdr:row>23</xdr:row>
      <xdr:rowOff>47626</xdr:rowOff>
    </xdr:from>
    <xdr:to>
      <xdr:col>6</xdr:col>
      <xdr:colOff>830041</xdr:colOff>
      <xdr:row>24</xdr:row>
      <xdr:rowOff>594942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0124" y="6057901"/>
          <a:ext cx="771942" cy="75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SLOVAQUIE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542925</xdr:colOff>
      <xdr:row>2</xdr:row>
      <xdr:rowOff>133350</xdr:rowOff>
    </xdr:from>
    <xdr:to>
      <xdr:col>3</xdr:col>
      <xdr:colOff>76200</xdr:colOff>
      <xdr:row>4</xdr:row>
      <xdr:rowOff>30748</xdr:rowOff>
    </xdr:to>
    <xdr:pic>
      <xdr:nvPicPr>
        <xdr:cNvPr id="136" name="Picture 122">
          <a:extLst>
            <a:ext uri="{FF2B5EF4-FFF2-40B4-BE49-F238E27FC236}">
              <a16:creationId xmlns:a16="http://schemas.microsoft.com/office/drawing/2014/main" id="{00000000-0008-0000-14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90675" y="428625"/>
          <a:ext cx="428625" cy="278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50806</xdr:colOff>
      <xdr:row>7</xdr:row>
      <xdr:rowOff>31561</xdr:rowOff>
    </xdr:from>
    <xdr:to>
      <xdr:col>4</xdr:col>
      <xdr:colOff>843060</xdr:colOff>
      <xdr:row>8</xdr:row>
      <xdr:rowOff>614265</xdr:rowOff>
    </xdr:to>
    <xdr:pic>
      <xdr:nvPicPr>
        <xdr:cNvPr id="154" name="Image 153">
          <a:extLst>
            <a:ext uri="{FF2B5EF4-FFF2-40B4-BE49-F238E27FC236}">
              <a16:creationId xmlns:a16="http://schemas.microsoft.com/office/drawing/2014/main" id="{00000000-0008-0000-14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7459" y="1460311"/>
          <a:ext cx="792254" cy="792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77970</xdr:colOff>
      <xdr:row>7</xdr:row>
      <xdr:rowOff>58726</xdr:rowOff>
    </xdr:from>
    <xdr:to>
      <xdr:col>1</xdr:col>
      <xdr:colOff>828870</xdr:colOff>
      <xdr:row>8</xdr:row>
      <xdr:rowOff>600075</xdr:rowOff>
    </xdr:to>
    <xdr:pic>
      <xdr:nvPicPr>
        <xdr:cNvPr id="168" name="Image 167" descr="2009-slovaquie.jpg">
          <a:extLst>
            <a:ext uri="{FF2B5EF4-FFF2-40B4-BE49-F238E27FC236}">
              <a16:creationId xmlns:a16="http://schemas.microsoft.com/office/drawing/2014/main" id="{00000000-0008-0000-14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74411" y="1487476"/>
          <a:ext cx="750900" cy="750317"/>
        </a:xfrm>
        <a:prstGeom prst="rect">
          <a:avLst/>
        </a:prstGeom>
      </xdr:spPr>
    </xdr:pic>
    <xdr:clientData/>
  </xdr:twoCellAnchor>
  <xdr:twoCellAnchor editAs="oneCell">
    <xdr:from>
      <xdr:col>2</xdr:col>
      <xdr:colOff>76199</xdr:colOff>
      <xdr:row>7</xdr:row>
      <xdr:rowOff>58726</xdr:rowOff>
    </xdr:from>
    <xdr:to>
      <xdr:col>2</xdr:col>
      <xdr:colOff>828675</xdr:colOff>
      <xdr:row>8</xdr:row>
      <xdr:rowOff>601651</xdr:rowOff>
    </xdr:to>
    <xdr:pic>
      <xdr:nvPicPr>
        <xdr:cNvPr id="169" name="Image 168" descr="2011-slovaquie.jpg">
          <a:extLst>
            <a:ext uri="{FF2B5EF4-FFF2-40B4-BE49-F238E27FC236}">
              <a16:creationId xmlns:a16="http://schemas.microsoft.com/office/drawing/2014/main" id="{00000000-0008-0000-14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70860" y="1487476"/>
          <a:ext cx="752476" cy="752799"/>
        </a:xfrm>
        <a:prstGeom prst="rect">
          <a:avLst/>
        </a:prstGeom>
      </xdr:spPr>
    </xdr:pic>
    <xdr:clientData/>
  </xdr:twoCellAnchor>
  <xdr:twoCellAnchor editAs="oneCell">
    <xdr:from>
      <xdr:col>8</xdr:col>
      <xdr:colOff>66674</xdr:colOff>
      <xdr:row>7</xdr:row>
      <xdr:rowOff>38100</xdr:rowOff>
    </xdr:from>
    <xdr:to>
      <xdr:col>8</xdr:col>
      <xdr:colOff>839776</xdr:colOff>
      <xdr:row>8</xdr:row>
      <xdr:rowOff>601651</xdr:rowOff>
    </xdr:to>
    <xdr:pic>
      <xdr:nvPicPr>
        <xdr:cNvPr id="173" name="Image 172" descr="2018-slovaquie.jpg">
          <a:extLst>
            <a:ext uri="{FF2B5EF4-FFF2-40B4-BE49-F238E27FC236}">
              <a16:creationId xmlns:a16="http://schemas.microsoft.com/office/drawing/2014/main" id="{00000000-0008-0000-14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637310" y="1466850"/>
          <a:ext cx="773102" cy="773425"/>
        </a:xfrm>
        <a:prstGeom prst="rect">
          <a:avLst/>
        </a:prstGeom>
      </xdr:spPr>
    </xdr:pic>
    <xdr:clientData/>
  </xdr:twoCellAnchor>
  <xdr:twoCellAnchor editAs="oneCell">
    <xdr:from>
      <xdr:col>5</xdr:col>
      <xdr:colOff>70815</xdr:colOff>
      <xdr:row>7</xdr:row>
      <xdr:rowOff>24216</xdr:rowOff>
    </xdr:from>
    <xdr:to>
      <xdr:col>5</xdr:col>
      <xdr:colOff>846245</xdr:colOff>
      <xdr:row>8</xdr:row>
      <xdr:rowOff>589910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953463" y="1452966"/>
          <a:ext cx="775430" cy="775568"/>
        </a:xfrm>
        <a:prstGeom prst="rect">
          <a:avLst/>
        </a:prstGeom>
      </xdr:spPr>
    </xdr:pic>
    <xdr:clientData/>
  </xdr:twoCellAnchor>
  <xdr:twoCellAnchor editAs="oneCell">
    <xdr:from>
      <xdr:col>9</xdr:col>
      <xdr:colOff>63331</xdr:colOff>
      <xdr:row>15</xdr:row>
      <xdr:rowOff>47625</xdr:rowOff>
    </xdr:from>
    <xdr:to>
      <xdr:col>9</xdr:col>
      <xdr:colOff>830569</xdr:colOff>
      <xdr:row>16</xdr:row>
      <xdr:rowOff>590081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513242" y="3736133"/>
          <a:ext cx="767238" cy="751422"/>
        </a:xfrm>
        <a:prstGeom prst="rect">
          <a:avLst/>
        </a:prstGeom>
      </xdr:spPr>
    </xdr:pic>
    <xdr:clientData/>
  </xdr:twoCellAnchor>
  <xdr:twoCellAnchor editAs="oneCell">
    <xdr:from>
      <xdr:col>3</xdr:col>
      <xdr:colOff>39445</xdr:colOff>
      <xdr:row>7</xdr:row>
      <xdr:rowOff>28575</xdr:rowOff>
    </xdr:from>
    <xdr:to>
      <xdr:col>3</xdr:col>
      <xdr:colOff>836439</xdr:colOff>
      <xdr:row>8</xdr:row>
      <xdr:rowOff>609186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30102" y="1457325"/>
          <a:ext cx="796994" cy="790485"/>
        </a:xfrm>
        <a:prstGeom prst="rect">
          <a:avLst/>
        </a:prstGeom>
      </xdr:spPr>
    </xdr:pic>
    <xdr:clientData/>
  </xdr:twoCellAnchor>
  <xdr:twoCellAnchor editAs="oneCell">
    <xdr:from>
      <xdr:col>9</xdr:col>
      <xdr:colOff>60941</xdr:colOff>
      <xdr:row>7</xdr:row>
      <xdr:rowOff>38100</xdr:rowOff>
    </xdr:from>
    <xdr:to>
      <xdr:col>9</xdr:col>
      <xdr:colOff>833935</xdr:colOff>
      <xdr:row>8</xdr:row>
      <xdr:rowOff>599601</xdr:rowOff>
    </xdr:to>
    <xdr:pic>
      <xdr:nvPicPr>
        <xdr:cNvPr id="176" name="Image 175">
          <a:extLst>
            <a:ext uri="{FF2B5EF4-FFF2-40B4-BE49-F238E27FC236}">
              <a16:creationId xmlns:a16="http://schemas.microsoft.com/office/drawing/2014/main" id="{00000000-0008-0000-14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527572" y="1466850"/>
          <a:ext cx="772994" cy="771375"/>
        </a:xfrm>
        <a:prstGeom prst="rect">
          <a:avLst/>
        </a:prstGeom>
      </xdr:spPr>
    </xdr:pic>
    <xdr:clientData/>
  </xdr:twoCellAnchor>
  <xdr:twoCellAnchor editAs="oneCell">
    <xdr:from>
      <xdr:col>10</xdr:col>
      <xdr:colOff>56671</xdr:colOff>
      <xdr:row>7</xdr:row>
      <xdr:rowOff>45258</xdr:rowOff>
    </xdr:from>
    <xdr:to>
      <xdr:col>10</xdr:col>
      <xdr:colOff>828675</xdr:colOff>
      <xdr:row>8</xdr:row>
      <xdr:rowOff>601965</xdr:rowOff>
    </xdr:to>
    <xdr:pic>
      <xdr:nvPicPr>
        <xdr:cNvPr id="177" name="Image 176">
          <a:extLst>
            <a:ext uri="{FF2B5EF4-FFF2-40B4-BE49-F238E27FC236}">
              <a16:creationId xmlns:a16="http://schemas.microsoft.com/office/drawing/2014/main" id="{00000000-0008-0000-14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19298" y="1474008"/>
          <a:ext cx="772004" cy="766581"/>
        </a:xfrm>
        <a:prstGeom prst="rect">
          <a:avLst/>
        </a:prstGeom>
      </xdr:spPr>
    </xdr:pic>
    <xdr:clientData/>
  </xdr:twoCellAnchor>
  <xdr:twoCellAnchor editAs="oneCell">
    <xdr:from>
      <xdr:col>6</xdr:col>
      <xdr:colOff>41748</xdr:colOff>
      <xdr:row>7</xdr:row>
      <xdr:rowOff>28574</xdr:rowOff>
    </xdr:from>
    <xdr:to>
      <xdr:col>6</xdr:col>
      <xdr:colOff>853120</xdr:colOff>
      <xdr:row>8</xdr:row>
      <xdr:rowOff>609374</xdr:rowOff>
    </xdr:to>
    <xdr:pic>
      <xdr:nvPicPr>
        <xdr:cNvPr id="179" name="Image 178">
          <a:extLst>
            <a:ext uri="{FF2B5EF4-FFF2-40B4-BE49-F238E27FC236}">
              <a16:creationId xmlns:a16="http://schemas.microsoft.com/office/drawing/2014/main" id="{00000000-0008-0000-14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820392" y="1457324"/>
          <a:ext cx="811372" cy="790674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66675</xdr:colOff>
      <xdr:row>15</xdr:row>
      <xdr:rowOff>47625</xdr:rowOff>
    </xdr:from>
    <xdr:to>
      <xdr:col>10</xdr:col>
      <xdr:colOff>819150</xdr:colOff>
      <xdr:row>16</xdr:row>
      <xdr:rowOff>590550</xdr:rowOff>
    </xdr:to>
    <xdr:pic>
      <xdr:nvPicPr>
        <xdr:cNvPr id="182" name="Image 181" descr="pièce 2 euro commémorative 2022">
          <a:extLst>
            <a:ext uri="{FF2B5EF4-FFF2-40B4-BE49-F238E27FC236}">
              <a16:creationId xmlns:a16="http://schemas.microsoft.com/office/drawing/2014/main" id="{00000000-0008-0000-14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" y="3724275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56962</xdr:colOff>
      <xdr:row>15</xdr:row>
      <xdr:rowOff>33629</xdr:rowOff>
    </xdr:from>
    <xdr:to>
      <xdr:col>8</xdr:col>
      <xdr:colOff>866864</xdr:colOff>
      <xdr:row>16</xdr:row>
      <xdr:rowOff>614179</xdr:rowOff>
    </xdr:to>
    <xdr:pic>
      <xdr:nvPicPr>
        <xdr:cNvPr id="183" name="Image 182">
          <a:extLst>
            <a:ext uri="{FF2B5EF4-FFF2-40B4-BE49-F238E27FC236}">
              <a16:creationId xmlns:a16="http://schemas.microsoft.com/office/drawing/2014/main" id="{00000000-0008-0000-14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12689" y="3722137"/>
          <a:ext cx="809902" cy="789516"/>
        </a:xfrm>
        <a:prstGeom prst="rect">
          <a:avLst/>
        </a:prstGeom>
      </xdr:spPr>
    </xdr:pic>
    <xdr:clientData/>
  </xdr:twoCellAnchor>
  <xdr:twoCellAnchor editAs="oneCell">
    <xdr:from>
      <xdr:col>7</xdr:col>
      <xdr:colOff>63565</xdr:colOff>
      <xdr:row>15</xdr:row>
      <xdr:rowOff>48542</xdr:rowOff>
    </xdr:from>
    <xdr:to>
      <xdr:col>7</xdr:col>
      <xdr:colOff>850447</xdr:colOff>
      <xdr:row>16</xdr:row>
      <xdr:rowOff>608594</xdr:rowOff>
    </xdr:to>
    <xdr:pic>
      <xdr:nvPicPr>
        <xdr:cNvPr id="184" name="Image 183">
          <a:extLst>
            <a:ext uri="{FF2B5EF4-FFF2-40B4-BE49-F238E27FC236}">
              <a16:creationId xmlns:a16="http://schemas.microsoft.com/office/drawing/2014/main" id="{00000000-0008-0000-14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25108" y="3737050"/>
          <a:ext cx="786882" cy="769018"/>
        </a:xfrm>
        <a:prstGeom prst="rect">
          <a:avLst/>
        </a:prstGeom>
      </xdr:spPr>
    </xdr:pic>
    <xdr:clientData/>
  </xdr:twoCellAnchor>
  <xdr:twoCellAnchor editAs="oneCell">
    <xdr:from>
      <xdr:col>12</xdr:col>
      <xdr:colOff>68196</xdr:colOff>
      <xdr:row>0</xdr:row>
      <xdr:rowOff>8564</xdr:rowOff>
    </xdr:from>
    <xdr:to>
      <xdr:col>12</xdr:col>
      <xdr:colOff>790454</xdr:colOff>
      <xdr:row>3</xdr:row>
      <xdr:rowOff>176946</xdr:rowOff>
    </xdr:to>
    <xdr:pic>
      <xdr:nvPicPr>
        <xdr:cNvPr id="45" name="Image 44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413101" y="8564"/>
          <a:ext cx="722258" cy="704664"/>
        </a:xfrm>
        <a:prstGeom prst="rect">
          <a:avLst/>
        </a:prstGeom>
      </xdr:spPr>
    </xdr:pic>
    <xdr:clientData/>
  </xdr:twoCellAnchor>
  <xdr:twoCellAnchor>
    <xdr:from>
      <xdr:col>5</xdr:col>
      <xdr:colOff>894183</xdr:colOff>
      <xdr:row>0</xdr:row>
      <xdr:rowOff>2876</xdr:rowOff>
    </xdr:from>
    <xdr:to>
      <xdr:col>10</xdr:col>
      <xdr:colOff>477485</xdr:colOff>
      <xdr:row>2</xdr:row>
      <xdr:rowOff>96049</xdr:rowOff>
    </xdr:to>
    <xdr:grpSp>
      <xdr:nvGrpSpPr>
        <xdr:cNvPr id="46" name="Groupe 45">
          <a:extLst>
            <a:ext uri="{FF2B5EF4-FFF2-40B4-BE49-F238E27FC236}">
              <a16:creationId xmlns:a16="http://schemas.microsoft.com/office/drawing/2014/main" id="{00000000-0008-0000-1400-00002E000000}"/>
            </a:ext>
          </a:extLst>
        </xdr:cNvPr>
        <xdr:cNvGrpSpPr/>
      </xdr:nvGrpSpPr>
      <xdr:grpSpPr>
        <a:xfrm>
          <a:off x="4776831" y="2876"/>
          <a:ext cx="4063281" cy="432198"/>
          <a:chOff x="4903089" y="40970"/>
          <a:chExt cx="4061169" cy="436479"/>
        </a:xfrm>
      </xdr:grpSpPr>
      <xdr:grpSp>
        <xdr:nvGrpSpPr>
          <xdr:cNvPr id="47" name="Groupe 46">
            <a:extLst>
              <a:ext uri="{FF2B5EF4-FFF2-40B4-BE49-F238E27FC236}">
                <a16:creationId xmlns:a16="http://schemas.microsoft.com/office/drawing/2014/main" id="{00000000-0008-0000-1400-00002F000000}"/>
              </a:ext>
            </a:extLst>
          </xdr:cNvPr>
          <xdr:cNvGrpSpPr/>
        </xdr:nvGrpSpPr>
        <xdr:grpSpPr>
          <a:xfrm>
            <a:off x="4903089" y="40970"/>
            <a:ext cx="4061169" cy="436479"/>
            <a:chOff x="4471408" y="60231"/>
            <a:chExt cx="6077683" cy="638791"/>
          </a:xfrm>
        </xdr:grpSpPr>
        <xdr:pic>
          <xdr:nvPicPr>
            <xdr:cNvPr id="49" name="Picture 12" descr="Irlande">
              <a:extLst>
                <a:ext uri="{FF2B5EF4-FFF2-40B4-BE49-F238E27FC236}">
                  <a16:creationId xmlns:a16="http://schemas.microsoft.com/office/drawing/2014/main" id="{00000000-0008-0000-1400-00003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" name="Picture 41" descr="Chypre">
              <a:extLst>
                <a:ext uri="{FF2B5EF4-FFF2-40B4-BE49-F238E27FC236}">
                  <a16:creationId xmlns:a16="http://schemas.microsoft.com/office/drawing/2014/main" id="{00000000-0008-0000-14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79412"/>
              <a:ext cx="414513" cy="27077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136" descr="France">
              <a:extLst>
                <a:ext uri="{FF2B5EF4-FFF2-40B4-BE49-F238E27FC236}">
                  <a16:creationId xmlns:a16="http://schemas.microsoft.com/office/drawing/2014/main" id="{00000000-0008-0000-14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1408" y="67721"/>
              <a:ext cx="440971" cy="28146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139" descr="Espagne">
              <a:extLst>
                <a:ext uri="{FF2B5EF4-FFF2-40B4-BE49-F238E27FC236}">
                  <a16:creationId xmlns:a16="http://schemas.microsoft.com/office/drawing/2014/main" id="{00000000-0008-0000-14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219" descr="Malte">
              <a:extLst>
                <a:ext uri="{FF2B5EF4-FFF2-40B4-BE49-F238E27FC236}">
                  <a16:creationId xmlns:a16="http://schemas.microsoft.com/office/drawing/2014/main" id="{00000000-0008-0000-14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9" descr="Lituanie">
              <a:extLst>
                <a:ext uri="{FF2B5EF4-FFF2-40B4-BE49-F238E27FC236}">
                  <a16:creationId xmlns:a16="http://schemas.microsoft.com/office/drawing/2014/main" id="{00000000-0008-0000-1400-00003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25">
              <a:extLst>
                <a:ext uri="{FF2B5EF4-FFF2-40B4-BE49-F238E27FC236}">
                  <a16:creationId xmlns:a16="http://schemas.microsoft.com/office/drawing/2014/main" id="{00000000-0008-0000-14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3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7721"/>
              <a:ext cx="458611" cy="3121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Picture 130">
              <a:extLst>
                <a:ext uri="{FF2B5EF4-FFF2-40B4-BE49-F238E27FC236}">
                  <a16:creationId xmlns:a16="http://schemas.microsoft.com/office/drawing/2014/main" id="{00000000-0008-0000-14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Image 56">
              <a:extLst>
                <a:ext uri="{FF2B5EF4-FFF2-40B4-BE49-F238E27FC236}">
                  <a16:creationId xmlns:a16="http://schemas.microsoft.com/office/drawing/2014/main" id="{00000000-0008-0000-1400-00003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8" name="Picture 159" descr="Pays-bas">
              <a:extLst>
                <a:ext uri="{FF2B5EF4-FFF2-40B4-BE49-F238E27FC236}">
                  <a16:creationId xmlns:a16="http://schemas.microsoft.com/office/drawing/2014/main" id="{00000000-0008-0000-1400-00003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Image 58">
              <a:extLst>
                <a:ext uri="{FF2B5EF4-FFF2-40B4-BE49-F238E27FC236}">
                  <a16:creationId xmlns:a16="http://schemas.microsoft.com/office/drawing/2014/main" id="{00000000-0008-0000-1400-00003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0" name="Picture 158" descr="Estonie">
              <a:extLst>
                <a:ext uri="{FF2B5EF4-FFF2-40B4-BE49-F238E27FC236}">
                  <a16:creationId xmlns:a16="http://schemas.microsoft.com/office/drawing/2014/main" id="{00000000-0008-0000-14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116" descr="Autriche">
              <a:extLst>
                <a:ext uri="{FF2B5EF4-FFF2-40B4-BE49-F238E27FC236}">
                  <a16:creationId xmlns:a16="http://schemas.microsoft.com/office/drawing/2014/main" id="{00000000-0008-0000-14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46">
              <a:extLst>
                <a:ext uri="{FF2B5EF4-FFF2-40B4-BE49-F238E27FC236}">
                  <a16:creationId xmlns:a16="http://schemas.microsoft.com/office/drawing/2014/main" id="{00000000-0008-0000-1400-00003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0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38">
              <a:extLst>
                <a:ext uri="{FF2B5EF4-FFF2-40B4-BE49-F238E27FC236}">
                  <a16:creationId xmlns:a16="http://schemas.microsoft.com/office/drawing/2014/main" id="{00000000-0008-0000-1400-00003F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84318"/>
              <a:ext cx="414513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43" descr="Allemagne">
              <a:extLst>
                <a:ext uri="{FF2B5EF4-FFF2-40B4-BE49-F238E27FC236}">
                  <a16:creationId xmlns:a16="http://schemas.microsoft.com/office/drawing/2014/main" id="{00000000-0008-0000-1400-00004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2313" y="398125"/>
              <a:ext cx="388854" cy="2667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122">
              <a:extLst>
                <a:ext uri="{FF2B5EF4-FFF2-40B4-BE49-F238E27FC236}">
                  <a16:creationId xmlns:a16="http://schemas.microsoft.com/office/drawing/2014/main" id="{00000000-0008-0000-14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400-00004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312" descr="Monaco">
              <a:extLst>
                <a:ext uri="{FF2B5EF4-FFF2-40B4-BE49-F238E27FC236}">
                  <a16:creationId xmlns:a16="http://schemas.microsoft.com/office/drawing/2014/main" id="{00000000-0008-0000-14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5234" y="406772"/>
              <a:ext cx="430752" cy="2922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216" descr="Grèce">
              <a:extLst>
                <a:ext uri="{FF2B5EF4-FFF2-40B4-BE49-F238E27FC236}">
                  <a16:creationId xmlns:a16="http://schemas.microsoft.com/office/drawing/2014/main" id="{00000000-0008-0000-14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Picture 148" descr="Saint-Marin">
              <a:extLst>
                <a:ext uri="{FF2B5EF4-FFF2-40B4-BE49-F238E27FC236}">
                  <a16:creationId xmlns:a16="http://schemas.microsoft.com/office/drawing/2014/main" id="{00000000-0008-0000-1400-00004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Image 69" descr="Luxembourg">
              <a:extLst>
                <a:ext uri="{FF2B5EF4-FFF2-40B4-BE49-F238E27FC236}">
                  <a16:creationId xmlns:a16="http://schemas.microsoft.com/office/drawing/2014/main" id="{00000000-0008-0000-1400-000046000000}"/>
                </a:ext>
              </a:extLst>
            </xdr:cNvPr>
            <xdr:cNvPicPr/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1" name="Picture 147" descr="Vatican">
              <a:extLst>
                <a:ext uri="{FF2B5EF4-FFF2-40B4-BE49-F238E27FC236}">
                  <a16:creationId xmlns:a16="http://schemas.microsoft.com/office/drawing/2014/main" id="{00000000-0008-0000-1400-00004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8" name="Image 47">
            <a:extLst>
              <a:ext uri="{FF2B5EF4-FFF2-40B4-BE49-F238E27FC236}">
                <a16:creationId xmlns:a16="http://schemas.microsoft.com/office/drawing/2014/main" id="{00000000-0008-0000-1400-00003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9177" y="262103"/>
            <a:ext cx="263849" cy="19937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8</xdr:col>
      <xdr:colOff>0</xdr:colOff>
      <xdr:row>13</xdr:row>
      <xdr:rowOff>0</xdr:rowOff>
    </xdr:from>
    <xdr:to>
      <xdr:col>8</xdr:col>
      <xdr:colOff>356567</xdr:colOff>
      <xdr:row>14</xdr:row>
      <xdr:rowOff>741</xdr:rowOff>
    </xdr:to>
    <xdr:pic>
      <xdr:nvPicPr>
        <xdr:cNvPr id="72" name="Picture 53" descr="europe">
          <a:extLst>
            <a:ext uri="{FF2B5EF4-FFF2-40B4-BE49-F238E27FC236}">
              <a16:creationId xmlns:a16="http://schemas.microsoft.com/office/drawing/2014/main" id="{00000000-0008-0000-14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0636" y="3075445"/>
          <a:ext cx="356567" cy="218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356567</xdr:colOff>
      <xdr:row>14</xdr:row>
      <xdr:rowOff>741</xdr:rowOff>
    </xdr:to>
    <xdr:pic>
      <xdr:nvPicPr>
        <xdr:cNvPr id="73" name="Picture 53" descr="europe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640" y="3075445"/>
          <a:ext cx="356567" cy="218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3403</xdr:colOff>
      <xdr:row>13</xdr:row>
      <xdr:rowOff>0</xdr:rowOff>
    </xdr:from>
    <xdr:to>
      <xdr:col>10</xdr:col>
      <xdr:colOff>359970</xdr:colOff>
      <xdr:row>14</xdr:row>
      <xdr:rowOff>741</xdr:rowOff>
    </xdr:to>
    <xdr:pic>
      <xdr:nvPicPr>
        <xdr:cNvPr id="74" name="Picture 53" descr="europe">
          <a:extLst>
            <a:ext uri="{FF2B5EF4-FFF2-40B4-BE49-F238E27FC236}">
              <a16:creationId xmlns:a16="http://schemas.microsoft.com/office/drawing/2014/main" id="{00000000-0008-0000-14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6030" y="3075445"/>
          <a:ext cx="356567" cy="218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894669</xdr:colOff>
      <xdr:row>13</xdr:row>
      <xdr:rowOff>0</xdr:rowOff>
    </xdr:from>
    <xdr:to>
      <xdr:col>9</xdr:col>
      <xdr:colOff>356567</xdr:colOff>
      <xdr:row>14</xdr:row>
      <xdr:rowOff>741</xdr:rowOff>
    </xdr:to>
    <xdr:pic>
      <xdr:nvPicPr>
        <xdr:cNvPr id="75" name="Picture 53" descr="europe">
          <a:extLst>
            <a:ext uri="{FF2B5EF4-FFF2-40B4-BE49-F238E27FC236}">
              <a16:creationId xmlns:a16="http://schemas.microsoft.com/office/drawing/2014/main" id="{00000000-0008-0000-14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5305" y="3075445"/>
          <a:ext cx="357893" cy="218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75233</xdr:colOff>
      <xdr:row>15</xdr:row>
      <xdr:rowOff>42432</xdr:rowOff>
    </xdr:from>
    <xdr:to>
      <xdr:col>4</xdr:col>
      <xdr:colOff>847563</xdr:colOff>
      <xdr:row>16</xdr:row>
      <xdr:rowOff>604625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1886" y="3844360"/>
          <a:ext cx="772330" cy="772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64928</xdr:colOff>
      <xdr:row>15</xdr:row>
      <xdr:rowOff>32642</xdr:rowOff>
    </xdr:from>
    <xdr:to>
      <xdr:col>2</xdr:col>
      <xdr:colOff>847564</xdr:colOff>
      <xdr:row>16</xdr:row>
      <xdr:rowOff>605405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589" y="3834570"/>
          <a:ext cx="782636" cy="782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64576</xdr:colOff>
      <xdr:row>7</xdr:row>
      <xdr:rowOff>40360</xdr:rowOff>
    </xdr:from>
    <xdr:to>
      <xdr:col>7</xdr:col>
      <xdr:colOff>850270</xdr:colOff>
      <xdr:row>8</xdr:row>
      <xdr:rowOff>611317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739216" y="1517542"/>
          <a:ext cx="785694" cy="780830"/>
        </a:xfrm>
        <a:prstGeom prst="rect">
          <a:avLst/>
        </a:prstGeom>
      </xdr:spPr>
    </xdr:pic>
    <xdr:clientData/>
  </xdr:twoCellAnchor>
  <xdr:twoCellAnchor editAs="oneCell">
    <xdr:from>
      <xdr:col>1</xdr:col>
      <xdr:colOff>56503</xdr:colOff>
      <xdr:row>15</xdr:row>
      <xdr:rowOff>16752</xdr:rowOff>
    </xdr:from>
    <xdr:to>
      <xdr:col>1</xdr:col>
      <xdr:colOff>851518</xdr:colOff>
      <xdr:row>16</xdr:row>
      <xdr:rowOff>609373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355168" y="3818680"/>
          <a:ext cx="795015" cy="802494"/>
        </a:xfrm>
        <a:prstGeom prst="rect">
          <a:avLst/>
        </a:prstGeom>
      </xdr:spPr>
    </xdr:pic>
    <xdr:clientData/>
  </xdr:twoCellAnchor>
  <xdr:twoCellAnchor editAs="oneCell">
    <xdr:from>
      <xdr:col>3</xdr:col>
      <xdr:colOff>64614</xdr:colOff>
      <xdr:row>15</xdr:row>
      <xdr:rowOff>56505</xdr:rowOff>
    </xdr:from>
    <xdr:to>
      <xdr:col>3</xdr:col>
      <xdr:colOff>823312</xdr:colOff>
      <xdr:row>16</xdr:row>
      <xdr:rowOff>604464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5271" y="3858433"/>
          <a:ext cx="758698" cy="757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SLOVENIE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600075</xdr:colOff>
      <xdr:row>2</xdr:row>
      <xdr:rowOff>114300</xdr:rowOff>
    </xdr:from>
    <xdr:to>
      <xdr:col>3</xdr:col>
      <xdr:colOff>123825</xdr:colOff>
      <xdr:row>4</xdr:row>
      <xdr:rowOff>21223</xdr:rowOff>
    </xdr:to>
    <xdr:pic>
      <xdr:nvPicPr>
        <xdr:cNvPr id="136" name="Picture 138">
          <a:extLst>
            <a:ext uri="{FF2B5EF4-FFF2-40B4-BE49-F238E27FC236}">
              <a16:creationId xmlns:a16="http://schemas.microsoft.com/office/drawing/2014/main" id="{00000000-0008-0000-15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47825" y="409575"/>
          <a:ext cx="419100" cy="287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76413</xdr:colOff>
      <xdr:row>7</xdr:row>
      <xdr:rowOff>57150</xdr:rowOff>
    </xdr:from>
    <xdr:to>
      <xdr:col>1</xdr:col>
      <xdr:colOff>821455</xdr:colOff>
      <xdr:row>8</xdr:row>
      <xdr:rowOff>589882</xdr:rowOff>
    </xdr:to>
    <xdr:pic>
      <xdr:nvPicPr>
        <xdr:cNvPr id="139" name="Image 138">
          <a:extLst>
            <a:ext uri="{FF2B5EF4-FFF2-40B4-BE49-F238E27FC236}">
              <a16:creationId xmlns:a16="http://schemas.microsoft.com/office/drawing/2014/main" id="{00000000-0008-0000-15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813" y="1485900"/>
          <a:ext cx="745042" cy="742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78877</xdr:colOff>
      <xdr:row>7</xdr:row>
      <xdr:rowOff>39438</xdr:rowOff>
    </xdr:from>
    <xdr:to>
      <xdr:col>3</xdr:col>
      <xdr:colOff>828675</xdr:colOff>
      <xdr:row>8</xdr:row>
      <xdr:rowOff>607572</xdr:rowOff>
    </xdr:to>
    <xdr:pic>
      <xdr:nvPicPr>
        <xdr:cNvPr id="141" name="Image 140">
          <a:extLst>
            <a:ext uri="{FF2B5EF4-FFF2-40B4-BE49-F238E27FC236}">
              <a16:creationId xmlns:a16="http://schemas.microsoft.com/office/drawing/2014/main" id="{00000000-0008-0000-15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1977" y="1468188"/>
          <a:ext cx="749798" cy="7776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57004</xdr:colOff>
      <xdr:row>7</xdr:row>
      <xdr:rowOff>28575</xdr:rowOff>
    </xdr:from>
    <xdr:to>
      <xdr:col>9</xdr:col>
      <xdr:colOff>835542</xdr:colOff>
      <xdr:row>8</xdr:row>
      <xdr:rowOff>599967</xdr:rowOff>
    </xdr:to>
    <xdr:pic>
      <xdr:nvPicPr>
        <xdr:cNvPr id="148" name="Image 147">
          <a:extLst>
            <a:ext uri="{FF2B5EF4-FFF2-40B4-BE49-F238E27FC236}">
              <a16:creationId xmlns:a16="http://schemas.microsoft.com/office/drawing/2014/main" id="{00000000-0008-0000-1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2204" y="1457325"/>
          <a:ext cx="778538" cy="78094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47625</xdr:rowOff>
    </xdr:from>
    <xdr:to>
      <xdr:col>2</xdr:col>
      <xdr:colOff>830250</xdr:colOff>
      <xdr:row>8</xdr:row>
      <xdr:rowOff>592125</xdr:rowOff>
    </xdr:to>
    <xdr:pic>
      <xdr:nvPicPr>
        <xdr:cNvPr id="46" name="Image 45" descr="2010-slovenie.jpg">
          <a:extLst>
            <a:ext uri="{FF2B5EF4-FFF2-40B4-BE49-F238E27FC236}">
              <a16:creationId xmlns:a16="http://schemas.microsoft.com/office/drawing/2014/main" id="{00000000-0008-0000-1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23950" y="14763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7</xdr:row>
      <xdr:rowOff>47625</xdr:rowOff>
    </xdr:from>
    <xdr:to>
      <xdr:col>4</xdr:col>
      <xdr:colOff>811200</xdr:colOff>
      <xdr:row>8</xdr:row>
      <xdr:rowOff>592125</xdr:rowOff>
    </xdr:to>
    <xdr:pic>
      <xdr:nvPicPr>
        <xdr:cNvPr id="47" name="Image 46" descr="2013-slovenie.jpg">
          <a:extLst>
            <a:ext uri="{FF2B5EF4-FFF2-40B4-BE49-F238E27FC236}">
              <a16:creationId xmlns:a16="http://schemas.microsoft.com/office/drawing/2014/main" id="{00000000-0008-0000-1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895600" y="14763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76201</xdr:colOff>
      <xdr:row>7</xdr:row>
      <xdr:rowOff>47625</xdr:rowOff>
    </xdr:from>
    <xdr:to>
      <xdr:col>5</xdr:col>
      <xdr:colOff>820725</xdr:colOff>
      <xdr:row>8</xdr:row>
      <xdr:rowOff>582599</xdr:rowOff>
    </xdr:to>
    <xdr:pic>
      <xdr:nvPicPr>
        <xdr:cNvPr id="48" name="Image 47" descr="2014-slovenie.jpg">
          <a:extLst>
            <a:ext uri="{FF2B5EF4-FFF2-40B4-BE49-F238E27FC236}">
              <a16:creationId xmlns:a16="http://schemas.microsoft.com/office/drawing/2014/main" id="{00000000-0008-0000-1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952876" y="1476375"/>
          <a:ext cx="744524" cy="744524"/>
        </a:xfrm>
        <a:prstGeom prst="rect">
          <a:avLst/>
        </a:prstGeom>
      </xdr:spPr>
    </xdr:pic>
    <xdr:clientData/>
  </xdr:twoCellAnchor>
  <xdr:twoCellAnchor editAs="oneCell">
    <xdr:from>
      <xdr:col>7</xdr:col>
      <xdr:colOff>47626</xdr:colOff>
      <xdr:row>7</xdr:row>
      <xdr:rowOff>38101</xdr:rowOff>
    </xdr:from>
    <xdr:to>
      <xdr:col>7</xdr:col>
      <xdr:colOff>830250</xdr:colOff>
      <xdr:row>8</xdr:row>
      <xdr:rowOff>611173</xdr:rowOff>
    </xdr:to>
    <xdr:pic>
      <xdr:nvPicPr>
        <xdr:cNvPr id="49" name="Image 48" descr="2016-slovenie.jpg">
          <a:extLst>
            <a:ext uri="{FF2B5EF4-FFF2-40B4-BE49-F238E27FC236}">
              <a16:creationId xmlns:a16="http://schemas.microsoft.com/office/drawing/2014/main" id="{00000000-0008-0000-1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715001" y="1466851"/>
          <a:ext cx="782624" cy="782622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7</xdr:row>
      <xdr:rowOff>47625</xdr:rowOff>
    </xdr:from>
    <xdr:to>
      <xdr:col>8</xdr:col>
      <xdr:colOff>830248</xdr:colOff>
      <xdr:row>8</xdr:row>
      <xdr:rowOff>592123</xdr:rowOff>
    </xdr:to>
    <xdr:pic>
      <xdr:nvPicPr>
        <xdr:cNvPr id="50" name="Image 49" descr="2017-slovenie.jpg">
          <a:extLst>
            <a:ext uri="{FF2B5EF4-FFF2-40B4-BE49-F238E27FC236}">
              <a16:creationId xmlns:a16="http://schemas.microsoft.com/office/drawing/2014/main" id="{00000000-0008-0000-1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638925" y="1476375"/>
          <a:ext cx="754048" cy="754048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15</xdr:row>
      <xdr:rowOff>47625</xdr:rowOff>
    </xdr:from>
    <xdr:to>
      <xdr:col>1</xdr:col>
      <xdr:colOff>849301</xdr:colOff>
      <xdr:row>16</xdr:row>
      <xdr:rowOff>611177</xdr:rowOff>
    </xdr:to>
    <xdr:pic>
      <xdr:nvPicPr>
        <xdr:cNvPr id="52" name="Image 51" descr="2020-slovenie1.jpg">
          <a:extLst>
            <a:ext uri="{FF2B5EF4-FFF2-40B4-BE49-F238E27FC236}">
              <a16:creationId xmlns:a16="http://schemas.microsoft.com/office/drawing/2014/main" id="{00000000-0008-0000-1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71474" y="3724275"/>
          <a:ext cx="773102" cy="773102"/>
        </a:xfrm>
        <a:prstGeom prst="rect">
          <a:avLst/>
        </a:prstGeom>
      </xdr:spPr>
    </xdr:pic>
    <xdr:clientData/>
  </xdr:twoCellAnchor>
  <xdr:twoCellAnchor editAs="oneCell">
    <xdr:from>
      <xdr:col>2</xdr:col>
      <xdr:colOff>85723</xdr:colOff>
      <xdr:row>15</xdr:row>
      <xdr:rowOff>57150</xdr:rowOff>
    </xdr:from>
    <xdr:to>
      <xdr:col>2</xdr:col>
      <xdr:colOff>830248</xdr:colOff>
      <xdr:row>16</xdr:row>
      <xdr:rowOff>592125</xdr:rowOff>
    </xdr:to>
    <xdr:pic>
      <xdr:nvPicPr>
        <xdr:cNvPr id="53" name="Image 52" descr="2021-slovenie1.jpg">
          <a:extLst>
            <a:ext uri="{FF2B5EF4-FFF2-40B4-BE49-F238E27FC236}">
              <a16:creationId xmlns:a16="http://schemas.microsoft.com/office/drawing/2014/main" id="{00000000-0008-0000-1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76348" y="3733800"/>
          <a:ext cx="744525" cy="744525"/>
        </a:xfrm>
        <a:prstGeom prst="rect">
          <a:avLst/>
        </a:prstGeom>
      </xdr:spPr>
    </xdr:pic>
    <xdr:clientData/>
  </xdr:twoCellAnchor>
  <xdr:twoCellAnchor editAs="oneCell">
    <xdr:from>
      <xdr:col>6</xdr:col>
      <xdr:colOff>66453</xdr:colOff>
      <xdr:row>7</xdr:row>
      <xdr:rowOff>48112</xdr:rowOff>
    </xdr:from>
    <xdr:to>
      <xdr:col>6</xdr:col>
      <xdr:colOff>828675</xdr:colOff>
      <xdr:row>8</xdr:row>
      <xdr:rowOff>590295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695603" y="1476862"/>
          <a:ext cx="762222" cy="751733"/>
        </a:xfrm>
        <a:prstGeom prst="rect">
          <a:avLst/>
        </a:prstGeom>
      </xdr:spPr>
    </xdr:pic>
    <xdr:clientData/>
  </xdr:twoCellAnchor>
  <xdr:twoCellAnchor editAs="oneCell">
    <xdr:from>
      <xdr:col>3</xdr:col>
      <xdr:colOff>68168</xdr:colOff>
      <xdr:row>15</xdr:row>
      <xdr:rowOff>31053</xdr:rowOff>
    </xdr:from>
    <xdr:to>
      <xdr:col>3</xdr:col>
      <xdr:colOff>852641</xdr:colOff>
      <xdr:row>16</xdr:row>
      <xdr:rowOff>605914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7523" y="3802646"/>
          <a:ext cx="784473" cy="782260"/>
        </a:xfrm>
        <a:prstGeom prst="rect">
          <a:avLst/>
        </a:prstGeom>
      </xdr:spPr>
    </xdr:pic>
    <xdr:clientData/>
  </xdr:twoCellAnchor>
  <xdr:twoCellAnchor editAs="oneCell">
    <xdr:from>
      <xdr:col>12</xdr:col>
      <xdr:colOff>59804</xdr:colOff>
      <xdr:row>0</xdr:row>
      <xdr:rowOff>0</xdr:rowOff>
    </xdr:from>
    <xdr:to>
      <xdr:col>12</xdr:col>
      <xdr:colOff>782218</xdr:colOff>
      <xdr:row>3</xdr:row>
      <xdr:rowOff>167963</xdr:rowOff>
    </xdr:to>
    <xdr:pic>
      <xdr:nvPicPr>
        <xdr:cNvPr id="54" name="Image 53">
          <a:extLst>
            <a:ext uri="{FF2B5EF4-FFF2-40B4-BE49-F238E27FC236}">
              <a16:creationId xmlns:a16="http://schemas.microsoft.com/office/drawing/2014/main" id="{00000000-0008-0000-1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381812" y="0"/>
          <a:ext cx="722414" cy="702768"/>
        </a:xfrm>
        <a:prstGeom prst="rect">
          <a:avLst/>
        </a:prstGeom>
      </xdr:spPr>
    </xdr:pic>
    <xdr:clientData/>
  </xdr:twoCellAnchor>
  <xdr:twoCellAnchor>
    <xdr:from>
      <xdr:col>5</xdr:col>
      <xdr:colOff>888168</xdr:colOff>
      <xdr:row>0</xdr:row>
      <xdr:rowOff>11976</xdr:rowOff>
    </xdr:from>
    <xdr:to>
      <xdr:col>10</xdr:col>
      <xdr:colOff>471705</xdr:colOff>
      <xdr:row>2</xdr:row>
      <xdr:rowOff>105399</xdr:rowOff>
    </xdr:to>
    <xdr:grpSp>
      <xdr:nvGrpSpPr>
        <xdr:cNvPr id="55" name="Groupe 54">
          <a:extLst>
            <a:ext uri="{FF2B5EF4-FFF2-40B4-BE49-F238E27FC236}">
              <a16:creationId xmlns:a16="http://schemas.microsoft.com/office/drawing/2014/main" id="{00000000-0008-0000-1500-000037000000}"/>
            </a:ext>
          </a:extLst>
        </xdr:cNvPr>
        <xdr:cNvGrpSpPr/>
      </xdr:nvGrpSpPr>
      <xdr:grpSpPr>
        <a:xfrm>
          <a:off x="4774983" y="11976"/>
          <a:ext cx="4077186" cy="439088"/>
          <a:chOff x="4905375" y="44417"/>
          <a:chExt cx="4058882" cy="434316"/>
        </a:xfrm>
      </xdr:grpSpPr>
      <xdr:grpSp>
        <xdr:nvGrpSpPr>
          <xdr:cNvPr id="59" name="Groupe 58">
            <a:extLst>
              <a:ext uri="{FF2B5EF4-FFF2-40B4-BE49-F238E27FC236}">
                <a16:creationId xmlns:a16="http://schemas.microsoft.com/office/drawing/2014/main" id="{00000000-0008-0000-1500-00003B000000}"/>
              </a:ext>
            </a:extLst>
          </xdr:cNvPr>
          <xdr:cNvGrpSpPr/>
        </xdr:nvGrpSpPr>
        <xdr:grpSpPr>
          <a:xfrm>
            <a:off x="4905375" y="44417"/>
            <a:ext cx="4058882" cy="434316"/>
            <a:chOff x="4474830" y="65276"/>
            <a:chExt cx="6074261" cy="635624"/>
          </a:xfrm>
        </xdr:grpSpPr>
        <xdr:pic>
          <xdr:nvPicPr>
            <xdr:cNvPr id="61" name="Picture 12" descr="Irlande">
              <a:extLst>
                <a:ext uri="{FF2B5EF4-FFF2-40B4-BE49-F238E27FC236}">
                  <a16:creationId xmlns:a16="http://schemas.microsoft.com/office/drawing/2014/main" id="{00000000-0008-0000-15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41" descr="Chypre">
              <a:extLst>
                <a:ext uri="{FF2B5EF4-FFF2-40B4-BE49-F238E27FC236}">
                  <a16:creationId xmlns:a16="http://schemas.microsoft.com/office/drawing/2014/main" id="{00000000-0008-0000-1500-00003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6" y="76247"/>
              <a:ext cx="414514" cy="2739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36" descr="France">
              <a:extLst>
                <a:ext uri="{FF2B5EF4-FFF2-40B4-BE49-F238E27FC236}">
                  <a16:creationId xmlns:a16="http://schemas.microsoft.com/office/drawing/2014/main" id="{00000000-0008-0000-1500-00003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7658" y="70568"/>
              <a:ext cx="440972" cy="2729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39" descr="Espagne">
              <a:extLst>
                <a:ext uri="{FF2B5EF4-FFF2-40B4-BE49-F238E27FC236}">
                  <a16:creationId xmlns:a16="http://schemas.microsoft.com/office/drawing/2014/main" id="{00000000-0008-0000-1500-00004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219" descr="Malte">
              <a:extLst>
                <a:ext uri="{FF2B5EF4-FFF2-40B4-BE49-F238E27FC236}">
                  <a16:creationId xmlns:a16="http://schemas.microsoft.com/office/drawing/2014/main" id="{00000000-0008-0000-1500-00004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9" descr="Lituanie">
              <a:extLst>
                <a:ext uri="{FF2B5EF4-FFF2-40B4-BE49-F238E27FC236}">
                  <a16:creationId xmlns:a16="http://schemas.microsoft.com/office/drawing/2014/main" id="{00000000-0008-0000-15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125">
              <a:extLst>
                <a:ext uri="{FF2B5EF4-FFF2-40B4-BE49-F238E27FC236}">
                  <a16:creationId xmlns:a16="http://schemas.microsoft.com/office/drawing/2014/main" id="{00000000-0008-0000-1500-00004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70568"/>
              <a:ext cx="458611" cy="30931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30">
              <a:extLst>
                <a:ext uri="{FF2B5EF4-FFF2-40B4-BE49-F238E27FC236}">
                  <a16:creationId xmlns:a16="http://schemas.microsoft.com/office/drawing/2014/main" id="{00000000-0008-0000-1500-00004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2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Image 68">
              <a:extLst>
                <a:ext uri="{FF2B5EF4-FFF2-40B4-BE49-F238E27FC236}">
                  <a16:creationId xmlns:a16="http://schemas.microsoft.com/office/drawing/2014/main" id="{00000000-0008-0000-1500-00004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0" name="Picture 159" descr="Pays-bas">
              <a:extLst>
                <a:ext uri="{FF2B5EF4-FFF2-40B4-BE49-F238E27FC236}">
                  <a16:creationId xmlns:a16="http://schemas.microsoft.com/office/drawing/2014/main" id="{00000000-0008-0000-15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Image 70">
              <a:extLst>
                <a:ext uri="{FF2B5EF4-FFF2-40B4-BE49-F238E27FC236}">
                  <a16:creationId xmlns:a16="http://schemas.microsoft.com/office/drawing/2014/main" id="{00000000-0008-0000-1500-00004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72" name="Picture 158" descr="Estonie">
              <a:extLst>
                <a:ext uri="{FF2B5EF4-FFF2-40B4-BE49-F238E27FC236}">
                  <a16:creationId xmlns:a16="http://schemas.microsoft.com/office/drawing/2014/main" id="{00000000-0008-0000-1500-00004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Picture 116" descr="Autriche">
              <a:extLst>
                <a:ext uri="{FF2B5EF4-FFF2-40B4-BE49-F238E27FC236}">
                  <a16:creationId xmlns:a16="http://schemas.microsoft.com/office/drawing/2014/main" id="{00000000-0008-0000-1500-00004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70569"/>
              <a:ext cx="405694" cy="28493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4" name="Picture 146">
              <a:extLst>
                <a:ext uri="{FF2B5EF4-FFF2-40B4-BE49-F238E27FC236}">
                  <a16:creationId xmlns:a16="http://schemas.microsoft.com/office/drawing/2014/main" id="{00000000-0008-0000-1500-00004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Picture 138">
              <a:extLst>
                <a:ext uri="{FF2B5EF4-FFF2-40B4-BE49-F238E27FC236}">
                  <a16:creationId xmlns:a16="http://schemas.microsoft.com/office/drawing/2014/main" id="{00000000-0008-0000-1500-00004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3" y="379141"/>
              <a:ext cx="414514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6" name="Picture 143" descr="Allemagne">
              <a:extLst>
                <a:ext uri="{FF2B5EF4-FFF2-40B4-BE49-F238E27FC236}">
                  <a16:creationId xmlns:a16="http://schemas.microsoft.com/office/drawing/2014/main" id="{00000000-0008-0000-15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22">
              <a:extLst>
                <a:ext uri="{FF2B5EF4-FFF2-40B4-BE49-F238E27FC236}">
                  <a16:creationId xmlns:a16="http://schemas.microsoft.com/office/drawing/2014/main" id="{00000000-0008-0000-1500-00004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0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500-00004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312" descr="Monaco">
              <a:extLst>
                <a:ext uri="{FF2B5EF4-FFF2-40B4-BE49-F238E27FC236}">
                  <a16:creationId xmlns:a16="http://schemas.microsoft.com/office/drawing/2014/main" id="{00000000-0008-0000-1500-00004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1699" y="406773"/>
              <a:ext cx="427056" cy="29412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216" descr="Grèce">
              <a:extLst>
                <a:ext uri="{FF2B5EF4-FFF2-40B4-BE49-F238E27FC236}">
                  <a16:creationId xmlns:a16="http://schemas.microsoft.com/office/drawing/2014/main" id="{00000000-0008-0000-1500-00005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48" descr="Saint-Marin">
              <a:extLst>
                <a:ext uri="{FF2B5EF4-FFF2-40B4-BE49-F238E27FC236}">
                  <a16:creationId xmlns:a16="http://schemas.microsoft.com/office/drawing/2014/main" id="{00000000-0008-0000-1500-00005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Image 81" descr="Luxembourg">
              <a:extLst>
                <a:ext uri="{FF2B5EF4-FFF2-40B4-BE49-F238E27FC236}">
                  <a16:creationId xmlns:a16="http://schemas.microsoft.com/office/drawing/2014/main" id="{00000000-0008-0000-1500-000052000000}"/>
                </a:ext>
              </a:extLst>
            </xdr:cNvPr>
            <xdr:cNvPicPr/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3" name="Picture 147" descr="Vatican">
              <a:extLst>
                <a:ext uri="{FF2B5EF4-FFF2-40B4-BE49-F238E27FC236}">
                  <a16:creationId xmlns:a16="http://schemas.microsoft.com/office/drawing/2014/main" id="{00000000-0008-0000-15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60" name="Image 59">
            <a:extLst>
              <a:ext uri="{FF2B5EF4-FFF2-40B4-BE49-F238E27FC236}">
                <a16:creationId xmlns:a16="http://schemas.microsoft.com/office/drawing/2014/main" id="{00000000-0008-0000-1500-00003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1263" y="262102"/>
            <a:ext cx="260035" cy="19723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10</xdr:col>
      <xdr:colOff>62184</xdr:colOff>
      <xdr:row>7</xdr:row>
      <xdr:rowOff>14649</xdr:rowOff>
    </xdr:from>
    <xdr:to>
      <xdr:col>10</xdr:col>
      <xdr:colOff>857250</xdr:colOff>
      <xdr:row>8</xdr:row>
      <xdr:rowOff>601825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5609" y="1443399"/>
          <a:ext cx="795066" cy="796726"/>
        </a:xfrm>
        <a:prstGeom prst="rect">
          <a:avLst/>
        </a:prstGeom>
      </xdr:spPr>
    </xdr:pic>
    <xdr:clientData/>
  </xdr:twoCellAnchor>
  <xdr:oneCellAnchor>
    <xdr:from>
      <xdr:col>9</xdr:col>
      <xdr:colOff>66674</xdr:colOff>
      <xdr:row>23</xdr:row>
      <xdr:rowOff>28576</xdr:rowOff>
    </xdr:from>
    <xdr:ext cx="781052" cy="778899"/>
    <xdr:pic>
      <xdr:nvPicPr>
        <xdr:cNvPr id="12" name="Image 11" descr="pièce 2 euro commémorative 2022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7138" y="3800169"/>
          <a:ext cx="781052" cy="778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85725</xdr:colOff>
      <xdr:row>23</xdr:row>
      <xdr:rowOff>38100</xdr:rowOff>
    </xdr:from>
    <xdr:ext cx="771526" cy="769375"/>
    <xdr:pic>
      <xdr:nvPicPr>
        <xdr:cNvPr id="13" name="Image 12" descr="2 Euro slovénie 2015 Drapeau - Le Comptoir de l'Euro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7459" y="3809693"/>
          <a:ext cx="771526" cy="769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66675</xdr:colOff>
      <xdr:row>23</xdr:row>
      <xdr:rowOff>25042</xdr:rowOff>
    </xdr:from>
    <xdr:ext cx="781050" cy="776441"/>
    <xdr:pic>
      <xdr:nvPicPr>
        <xdr:cNvPr id="14" name="Image 13" descr="2 Euros Commémorative Slovénie 2012 10 Ans Euros - Romacoins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9679" y="3796635"/>
          <a:ext cx="781050" cy="776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87658</xdr:colOff>
      <xdr:row>23</xdr:row>
      <xdr:rowOff>38100</xdr:rowOff>
    </xdr:from>
    <xdr:ext cx="777184" cy="778899"/>
    <xdr:pic>
      <xdr:nvPicPr>
        <xdr:cNvPr id="15" name="Imag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932" y="3809693"/>
          <a:ext cx="777184" cy="778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60827</xdr:colOff>
      <xdr:row>23</xdr:row>
      <xdr:rowOff>38100</xdr:rowOff>
    </xdr:from>
    <xdr:ext cx="782968" cy="788169"/>
    <xdr:pic>
      <xdr:nvPicPr>
        <xdr:cNvPr id="16" name="Image 15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846371" y="3809693"/>
          <a:ext cx="782968" cy="788169"/>
        </a:xfrm>
        <a:prstGeom prst="rect">
          <a:avLst/>
        </a:prstGeom>
      </xdr:spPr>
    </xdr:pic>
    <xdr:clientData/>
  </xdr:oneCellAnchor>
  <xdr:oneCellAnchor>
    <xdr:from>
      <xdr:col>7</xdr:col>
      <xdr:colOff>0</xdr:colOff>
      <xdr:row>21</xdr:row>
      <xdr:rowOff>0</xdr:rowOff>
    </xdr:from>
    <xdr:ext cx="356567" cy="222762"/>
    <xdr:pic>
      <xdr:nvPicPr>
        <xdr:cNvPr id="17" name="Picture 53" descr="europe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4274" y="5369335"/>
          <a:ext cx="356567" cy="222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10206</xdr:colOff>
      <xdr:row>21</xdr:row>
      <xdr:rowOff>1844</xdr:rowOff>
    </xdr:from>
    <xdr:ext cx="357928" cy="222762"/>
    <xdr:pic>
      <xdr:nvPicPr>
        <xdr:cNvPr id="18" name="Picture 53" descr="europe">
          <a:extLst>
            <a:ext uri="{FF2B5EF4-FFF2-40B4-BE49-F238E27FC236}">
              <a16:creationId xmlns:a16="http://schemas.microsoft.com/office/drawing/2014/main" id="{00000000-0008-0000-15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7021" y="5371179"/>
          <a:ext cx="357928" cy="222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0</xdr:colOff>
      <xdr:row>21</xdr:row>
      <xdr:rowOff>0</xdr:rowOff>
    </xdr:from>
    <xdr:ext cx="356567" cy="222762"/>
    <xdr:pic>
      <xdr:nvPicPr>
        <xdr:cNvPr id="19" name="Picture 53" descr="europe">
          <a:extLst>
            <a:ext uri="{FF2B5EF4-FFF2-40B4-BE49-F238E27FC236}">
              <a16:creationId xmlns:a16="http://schemas.microsoft.com/office/drawing/2014/main" id="{00000000-0008-0000-15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544" y="5369335"/>
          <a:ext cx="356567" cy="222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3403</xdr:colOff>
      <xdr:row>21</xdr:row>
      <xdr:rowOff>0</xdr:rowOff>
    </xdr:from>
    <xdr:ext cx="356567" cy="222762"/>
    <xdr:pic>
      <xdr:nvPicPr>
        <xdr:cNvPr id="20" name="Picture 53" descr="europe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5137" y="5369335"/>
          <a:ext cx="356567" cy="222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894669</xdr:colOff>
      <xdr:row>21</xdr:row>
      <xdr:rowOff>0</xdr:rowOff>
    </xdr:from>
    <xdr:ext cx="360628" cy="222762"/>
    <xdr:pic>
      <xdr:nvPicPr>
        <xdr:cNvPr id="21" name="Picture 53" descr="europe">
          <a:extLst>
            <a:ext uri="{FF2B5EF4-FFF2-40B4-BE49-F238E27FC236}">
              <a16:creationId xmlns:a16="http://schemas.microsoft.com/office/drawing/2014/main" id="{00000000-0008-0000-1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8943" y="5369335"/>
          <a:ext cx="360628" cy="222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10</xdr:col>
      <xdr:colOff>3403</xdr:colOff>
      <xdr:row>21</xdr:row>
      <xdr:rowOff>0</xdr:rowOff>
    </xdr:from>
    <xdr:ext cx="356567" cy="222762"/>
    <xdr:pic>
      <xdr:nvPicPr>
        <xdr:cNvPr id="22" name="Picture 53" descr="europe">
          <a:extLst>
            <a:ext uri="{FF2B5EF4-FFF2-40B4-BE49-F238E27FC236}">
              <a16:creationId xmlns:a16="http://schemas.microsoft.com/office/drawing/2014/main" id="{00000000-0008-0000-1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5137" y="5369335"/>
          <a:ext cx="356567" cy="222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60017</xdr:colOff>
      <xdr:row>15</xdr:row>
      <xdr:rowOff>38407</xdr:rowOff>
    </xdr:from>
    <xdr:to>
      <xdr:col>4</xdr:col>
      <xdr:colOff>843378</xdr:colOff>
      <xdr:row>16</xdr:row>
      <xdr:rowOff>609360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102" y="3810000"/>
          <a:ext cx="783361" cy="778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</a:t>
          </a:r>
          <a:r>
            <a:rPr lang="fr-FR" sz="1100" b="1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ANDORRE</a:t>
          </a:r>
        </a:p>
      </xdr:txBody>
    </xdr:sp>
    <xdr:clientData/>
  </xdr:twoCellAnchor>
  <xdr:twoCellAnchor>
    <xdr:from>
      <xdr:col>2</xdr:col>
      <xdr:colOff>561975</xdr:colOff>
      <xdr:row>2</xdr:row>
      <xdr:rowOff>114300</xdr:rowOff>
    </xdr:from>
    <xdr:to>
      <xdr:col>3</xdr:col>
      <xdr:colOff>76200</xdr:colOff>
      <xdr:row>4</xdr:row>
      <xdr:rowOff>9967</xdr:rowOff>
    </xdr:to>
    <xdr:pic>
      <xdr:nvPicPr>
        <xdr:cNvPr id="139" name="Image 138">
          <a:extLst>
            <a:ext uri="{FF2B5EF4-FFF2-40B4-BE49-F238E27FC236}">
              <a16:creationId xmlns:a16="http://schemas.microsoft.com/office/drawing/2014/main" id="{00000000-0008-0000-16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9725" y="409575"/>
          <a:ext cx="409575" cy="276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67952</xdr:colOff>
      <xdr:row>7</xdr:row>
      <xdr:rowOff>48229</xdr:rowOff>
    </xdr:from>
    <xdr:to>
      <xdr:col>10</xdr:col>
      <xdr:colOff>857250</xdr:colOff>
      <xdr:row>8</xdr:row>
      <xdr:rowOff>616439</xdr:rowOff>
    </xdr:to>
    <xdr:pic>
      <xdr:nvPicPr>
        <xdr:cNvPr id="151" name="Image 150">
          <a:extLst>
            <a:ext uri="{FF2B5EF4-FFF2-40B4-BE49-F238E27FC236}">
              <a16:creationId xmlns:a16="http://schemas.microsoft.com/office/drawing/2014/main" id="{00000000-0008-0000-16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8502" y="1476979"/>
          <a:ext cx="789298" cy="77776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7</xdr:row>
      <xdr:rowOff>28576</xdr:rowOff>
    </xdr:from>
    <xdr:to>
      <xdr:col>1</xdr:col>
      <xdr:colOff>841875</xdr:colOff>
      <xdr:row>8</xdr:row>
      <xdr:rowOff>603748</xdr:rowOff>
    </xdr:to>
    <xdr:pic>
      <xdr:nvPicPr>
        <xdr:cNvPr id="153" name="Image 152" descr="2014.jpg">
          <a:extLst>
            <a:ext uri="{FF2B5EF4-FFF2-40B4-BE49-F238E27FC236}">
              <a16:creationId xmlns:a16="http://schemas.microsoft.com/office/drawing/2014/main" id="{00000000-0008-0000-1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09551" y="1457326"/>
          <a:ext cx="784724" cy="784722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</xdr:row>
      <xdr:rowOff>57150</xdr:rowOff>
    </xdr:from>
    <xdr:to>
      <xdr:col>2</xdr:col>
      <xdr:colOff>822827</xdr:colOff>
      <xdr:row>8</xdr:row>
      <xdr:rowOff>603752</xdr:rowOff>
    </xdr:to>
    <xdr:pic>
      <xdr:nvPicPr>
        <xdr:cNvPr id="154" name="Image 153" descr="2015 1.jpg">
          <a:extLst>
            <a:ext uri="{FF2B5EF4-FFF2-40B4-BE49-F238E27FC236}">
              <a16:creationId xmlns:a16="http://schemas.microsoft.com/office/drawing/2014/main" id="{00000000-0008-0000-16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14425" y="1485900"/>
          <a:ext cx="756152" cy="756152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</xdr:row>
      <xdr:rowOff>38100</xdr:rowOff>
    </xdr:from>
    <xdr:to>
      <xdr:col>3</xdr:col>
      <xdr:colOff>832350</xdr:colOff>
      <xdr:row>8</xdr:row>
      <xdr:rowOff>584700</xdr:rowOff>
    </xdr:to>
    <xdr:pic>
      <xdr:nvPicPr>
        <xdr:cNvPr id="159" name="Image 158" descr="2015.jpg">
          <a:extLst>
            <a:ext uri="{FF2B5EF4-FFF2-40B4-BE49-F238E27FC236}">
              <a16:creationId xmlns:a16="http://schemas.microsoft.com/office/drawing/2014/main" id="{00000000-0008-0000-16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19300" y="1466850"/>
          <a:ext cx="756150" cy="75615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7</xdr:row>
      <xdr:rowOff>47625</xdr:rowOff>
    </xdr:from>
    <xdr:to>
      <xdr:col>4</xdr:col>
      <xdr:colOff>813302</xdr:colOff>
      <xdr:row>8</xdr:row>
      <xdr:rowOff>594227</xdr:rowOff>
    </xdr:to>
    <xdr:pic>
      <xdr:nvPicPr>
        <xdr:cNvPr id="160" name="Image 159" descr="2016 2 .jpg">
          <a:extLst>
            <a:ext uri="{FF2B5EF4-FFF2-40B4-BE49-F238E27FC236}">
              <a16:creationId xmlns:a16="http://schemas.microsoft.com/office/drawing/2014/main" id="{00000000-0008-0000-16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895600" y="1476375"/>
          <a:ext cx="756152" cy="756152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7</xdr:row>
      <xdr:rowOff>38100</xdr:rowOff>
    </xdr:from>
    <xdr:to>
      <xdr:col>5</xdr:col>
      <xdr:colOff>832350</xdr:colOff>
      <xdr:row>8</xdr:row>
      <xdr:rowOff>603750</xdr:rowOff>
    </xdr:to>
    <xdr:pic>
      <xdr:nvPicPr>
        <xdr:cNvPr id="161" name="Image 160" descr="2016.jpg">
          <a:extLst>
            <a:ext uri="{FF2B5EF4-FFF2-40B4-BE49-F238E27FC236}">
              <a16:creationId xmlns:a16="http://schemas.microsoft.com/office/drawing/2014/main" id="{00000000-0008-0000-16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790950" y="1466850"/>
          <a:ext cx="775200" cy="775200"/>
        </a:xfrm>
        <a:prstGeom prst="rect">
          <a:avLst/>
        </a:prstGeom>
      </xdr:spPr>
    </xdr:pic>
    <xdr:clientData/>
  </xdr:twoCellAnchor>
  <xdr:twoCellAnchor editAs="oneCell">
    <xdr:from>
      <xdr:col>6</xdr:col>
      <xdr:colOff>85725</xdr:colOff>
      <xdr:row>7</xdr:row>
      <xdr:rowOff>66675</xdr:rowOff>
    </xdr:from>
    <xdr:to>
      <xdr:col>6</xdr:col>
      <xdr:colOff>822827</xdr:colOff>
      <xdr:row>8</xdr:row>
      <xdr:rowOff>594227</xdr:rowOff>
    </xdr:to>
    <xdr:pic>
      <xdr:nvPicPr>
        <xdr:cNvPr id="162" name="Image 161" descr="2017 1.jpg">
          <a:extLst>
            <a:ext uri="{FF2B5EF4-FFF2-40B4-BE49-F238E27FC236}">
              <a16:creationId xmlns:a16="http://schemas.microsoft.com/office/drawing/2014/main" id="{00000000-0008-0000-16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714875" y="1495425"/>
          <a:ext cx="737102" cy="737102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7</xdr:row>
      <xdr:rowOff>28575</xdr:rowOff>
    </xdr:from>
    <xdr:to>
      <xdr:col>7</xdr:col>
      <xdr:colOff>841877</xdr:colOff>
      <xdr:row>8</xdr:row>
      <xdr:rowOff>613277</xdr:rowOff>
    </xdr:to>
    <xdr:pic>
      <xdr:nvPicPr>
        <xdr:cNvPr id="163" name="Image 162" descr="2017 2.jpg">
          <a:extLst>
            <a:ext uri="{FF2B5EF4-FFF2-40B4-BE49-F238E27FC236}">
              <a16:creationId xmlns:a16="http://schemas.microsoft.com/office/drawing/2014/main" id="{00000000-0008-0000-16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572125" y="1457325"/>
          <a:ext cx="794252" cy="794252"/>
        </a:xfrm>
        <a:prstGeom prst="rect">
          <a:avLst/>
        </a:prstGeom>
      </xdr:spPr>
    </xdr:pic>
    <xdr:clientData/>
  </xdr:twoCellAnchor>
  <xdr:twoCellAnchor editAs="oneCell">
    <xdr:from>
      <xdr:col>9</xdr:col>
      <xdr:colOff>41025</xdr:colOff>
      <xdr:row>7</xdr:row>
      <xdr:rowOff>9525</xdr:rowOff>
    </xdr:from>
    <xdr:to>
      <xdr:col>9</xdr:col>
      <xdr:colOff>853995</xdr:colOff>
      <xdr:row>8</xdr:row>
      <xdr:rowOff>618793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99100" y="1438275"/>
          <a:ext cx="812970" cy="818818"/>
        </a:xfrm>
        <a:prstGeom prst="rect">
          <a:avLst/>
        </a:prstGeom>
      </xdr:spPr>
    </xdr:pic>
    <xdr:clientData/>
  </xdr:twoCellAnchor>
  <xdr:twoCellAnchor editAs="oneCell">
    <xdr:from>
      <xdr:col>12</xdr:col>
      <xdr:colOff>63240</xdr:colOff>
      <xdr:row>0</xdr:row>
      <xdr:rowOff>6871</xdr:rowOff>
    </xdr:from>
    <xdr:to>
      <xdr:col>12</xdr:col>
      <xdr:colOff>785498</xdr:colOff>
      <xdr:row>3</xdr:row>
      <xdr:rowOff>175615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00000000-0008-0000-1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85248" y="6871"/>
          <a:ext cx="722258" cy="703549"/>
        </a:xfrm>
        <a:prstGeom prst="rect">
          <a:avLst/>
        </a:prstGeom>
      </xdr:spPr>
    </xdr:pic>
    <xdr:clientData/>
  </xdr:twoCellAnchor>
  <xdr:twoCellAnchor>
    <xdr:from>
      <xdr:col>5</xdr:col>
      <xdr:colOff>886138</xdr:colOff>
      <xdr:row>0</xdr:row>
      <xdr:rowOff>6337</xdr:rowOff>
    </xdr:from>
    <xdr:to>
      <xdr:col>10</xdr:col>
      <xdr:colOff>469675</xdr:colOff>
      <xdr:row>2</xdr:row>
      <xdr:rowOff>89784</xdr:rowOff>
    </xdr:to>
    <xdr:grpSp>
      <xdr:nvGrpSpPr>
        <xdr:cNvPr id="45" name="Groupe 44">
          <a:extLst>
            <a:ext uri="{FF2B5EF4-FFF2-40B4-BE49-F238E27FC236}">
              <a16:creationId xmlns:a16="http://schemas.microsoft.com/office/drawing/2014/main" id="{00000000-0008-0000-1600-00002D000000}"/>
            </a:ext>
          </a:extLst>
        </xdr:cNvPr>
        <xdr:cNvGrpSpPr/>
      </xdr:nvGrpSpPr>
      <xdr:grpSpPr>
        <a:xfrm>
          <a:off x="4755669" y="6337"/>
          <a:ext cx="4048381" cy="423626"/>
          <a:chOff x="4905375" y="44417"/>
          <a:chExt cx="4058882" cy="425607"/>
        </a:xfrm>
      </xdr:grpSpPr>
      <xdr:grpSp>
        <xdr:nvGrpSpPr>
          <xdr:cNvPr id="46" name="Groupe 45">
            <a:extLst>
              <a:ext uri="{FF2B5EF4-FFF2-40B4-BE49-F238E27FC236}">
                <a16:creationId xmlns:a16="http://schemas.microsoft.com/office/drawing/2014/main" id="{00000000-0008-0000-1600-00002E000000}"/>
              </a:ext>
            </a:extLst>
          </xdr:cNvPr>
          <xdr:cNvGrpSpPr/>
        </xdr:nvGrpSpPr>
        <xdr:grpSpPr>
          <a:xfrm>
            <a:off x="4905375" y="44417"/>
            <a:ext cx="4058882" cy="425607"/>
            <a:chOff x="4474830" y="65276"/>
            <a:chExt cx="6074261" cy="622879"/>
          </a:xfrm>
        </xdr:grpSpPr>
        <xdr:pic>
          <xdr:nvPicPr>
            <xdr:cNvPr id="48" name="Picture 12" descr="Irlande">
              <a:extLst>
                <a:ext uri="{FF2B5EF4-FFF2-40B4-BE49-F238E27FC236}">
                  <a16:creationId xmlns:a16="http://schemas.microsoft.com/office/drawing/2014/main" id="{00000000-0008-0000-1600-00003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9" name="Picture 41" descr="Chypre">
              <a:extLst>
                <a:ext uri="{FF2B5EF4-FFF2-40B4-BE49-F238E27FC236}">
                  <a16:creationId xmlns:a16="http://schemas.microsoft.com/office/drawing/2014/main" id="{00000000-0008-0000-1600-000031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6" y="73115"/>
              <a:ext cx="414514" cy="28845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" name="Picture 136" descr="France">
              <a:extLst>
                <a:ext uri="{FF2B5EF4-FFF2-40B4-BE49-F238E27FC236}">
                  <a16:creationId xmlns:a16="http://schemas.microsoft.com/office/drawing/2014/main" id="{00000000-0008-0000-1600-00003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9358" y="67422"/>
              <a:ext cx="440972" cy="28177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" name="Picture 139" descr="Espagne">
              <a:extLst>
                <a:ext uri="{FF2B5EF4-FFF2-40B4-BE49-F238E27FC236}">
                  <a16:creationId xmlns:a16="http://schemas.microsoft.com/office/drawing/2014/main" id="{00000000-0008-0000-1600-00003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2" name="Picture 219" descr="Malte">
              <a:extLst>
                <a:ext uri="{FF2B5EF4-FFF2-40B4-BE49-F238E27FC236}">
                  <a16:creationId xmlns:a16="http://schemas.microsoft.com/office/drawing/2014/main" id="{00000000-0008-0000-16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9" descr="Lituanie">
              <a:extLst>
                <a:ext uri="{FF2B5EF4-FFF2-40B4-BE49-F238E27FC236}">
                  <a16:creationId xmlns:a16="http://schemas.microsoft.com/office/drawing/2014/main" id="{00000000-0008-0000-16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25">
              <a:extLst>
                <a:ext uri="{FF2B5EF4-FFF2-40B4-BE49-F238E27FC236}">
                  <a16:creationId xmlns:a16="http://schemas.microsoft.com/office/drawing/2014/main" id="{00000000-0008-0000-1600-000036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73117"/>
              <a:ext cx="458611" cy="3018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30">
              <a:extLst>
                <a:ext uri="{FF2B5EF4-FFF2-40B4-BE49-F238E27FC236}">
                  <a16:creationId xmlns:a16="http://schemas.microsoft.com/office/drawing/2014/main" id="{00000000-0008-0000-1600-00003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Image 55">
              <a:extLst>
                <a:ext uri="{FF2B5EF4-FFF2-40B4-BE49-F238E27FC236}">
                  <a16:creationId xmlns:a16="http://schemas.microsoft.com/office/drawing/2014/main" id="{00000000-0008-0000-1600-00003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7" name="Picture 159" descr="Pays-bas">
              <a:extLst>
                <a:ext uri="{FF2B5EF4-FFF2-40B4-BE49-F238E27FC236}">
                  <a16:creationId xmlns:a16="http://schemas.microsoft.com/office/drawing/2014/main" id="{00000000-0008-0000-1600-00003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Image 57">
              <a:extLst>
                <a:ext uri="{FF2B5EF4-FFF2-40B4-BE49-F238E27FC236}">
                  <a16:creationId xmlns:a16="http://schemas.microsoft.com/office/drawing/2014/main" id="{00000000-0008-0000-1600-00003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59" name="Picture 158" descr="Estonie">
              <a:extLst>
                <a:ext uri="{FF2B5EF4-FFF2-40B4-BE49-F238E27FC236}">
                  <a16:creationId xmlns:a16="http://schemas.microsoft.com/office/drawing/2014/main" id="{00000000-0008-0000-1600-00003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Picture 116" descr="Autriche">
              <a:extLst>
                <a:ext uri="{FF2B5EF4-FFF2-40B4-BE49-F238E27FC236}">
                  <a16:creationId xmlns:a16="http://schemas.microsoft.com/office/drawing/2014/main" id="{00000000-0008-0000-1600-00003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7420"/>
              <a:ext cx="405694" cy="28808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1" name="Picture 146">
              <a:extLst>
                <a:ext uri="{FF2B5EF4-FFF2-40B4-BE49-F238E27FC236}">
                  <a16:creationId xmlns:a16="http://schemas.microsoft.com/office/drawing/2014/main" id="{00000000-0008-0000-1600-00003D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Picture 138">
              <a:extLst>
                <a:ext uri="{FF2B5EF4-FFF2-40B4-BE49-F238E27FC236}">
                  <a16:creationId xmlns:a16="http://schemas.microsoft.com/office/drawing/2014/main" id="{00000000-0008-0000-1600-00003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5593" y="37338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Picture 143" descr="Allemagne">
              <a:extLst>
                <a:ext uri="{FF2B5EF4-FFF2-40B4-BE49-F238E27FC236}">
                  <a16:creationId xmlns:a16="http://schemas.microsoft.com/office/drawing/2014/main" id="{00000000-0008-0000-1600-00003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3600" y="403972"/>
              <a:ext cx="380255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22">
              <a:extLst>
                <a:ext uri="{FF2B5EF4-FFF2-40B4-BE49-F238E27FC236}">
                  <a16:creationId xmlns:a16="http://schemas.microsoft.com/office/drawing/2014/main" id="{00000000-0008-0000-1600-00004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6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312" descr="Monaco">
              <a:extLst>
                <a:ext uri="{FF2B5EF4-FFF2-40B4-BE49-F238E27FC236}">
                  <a16:creationId xmlns:a16="http://schemas.microsoft.com/office/drawing/2014/main" id="{00000000-0008-0000-1600-000042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07189" y="406773"/>
              <a:ext cx="444608" cy="28138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216" descr="Grèce">
              <a:extLst>
                <a:ext uri="{FF2B5EF4-FFF2-40B4-BE49-F238E27FC236}">
                  <a16:creationId xmlns:a16="http://schemas.microsoft.com/office/drawing/2014/main" id="{00000000-0008-0000-16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48" descr="Saint-Marin">
              <a:extLst>
                <a:ext uri="{FF2B5EF4-FFF2-40B4-BE49-F238E27FC236}">
                  <a16:creationId xmlns:a16="http://schemas.microsoft.com/office/drawing/2014/main" id="{00000000-0008-0000-1600-00004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Image 68" descr="Luxembourg">
              <a:extLst>
                <a:ext uri="{FF2B5EF4-FFF2-40B4-BE49-F238E27FC236}">
                  <a16:creationId xmlns:a16="http://schemas.microsoft.com/office/drawing/2014/main" id="{00000000-0008-0000-1600-000045000000}"/>
                </a:ext>
              </a:extLst>
            </xdr:cNvPr>
            <xdr:cNvPicPr/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0" name="Picture 147" descr="Vatican">
              <a:extLst>
                <a:ext uri="{FF2B5EF4-FFF2-40B4-BE49-F238E27FC236}">
                  <a16:creationId xmlns:a16="http://schemas.microsoft.com/office/drawing/2014/main" id="{00000000-0008-0000-16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7" name="Image 46">
            <a:extLst>
              <a:ext uri="{FF2B5EF4-FFF2-40B4-BE49-F238E27FC236}">
                <a16:creationId xmlns:a16="http://schemas.microsoft.com/office/drawing/2014/main" id="{00000000-0008-0000-1600-00002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7204" y="262103"/>
            <a:ext cx="265821" cy="19624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</xdr:col>
      <xdr:colOff>57150</xdr:colOff>
      <xdr:row>15</xdr:row>
      <xdr:rowOff>48706</xdr:rowOff>
    </xdr:from>
    <xdr:to>
      <xdr:col>2</xdr:col>
      <xdr:colOff>846432</xdr:colOff>
      <xdr:row>16</xdr:row>
      <xdr:rowOff>617700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sharpenSoften amount="25000"/>
                  </a14:imgEffect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47775" y="3744406"/>
          <a:ext cx="789282" cy="778544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7</xdr:row>
      <xdr:rowOff>57150</xdr:rowOff>
    </xdr:from>
    <xdr:to>
      <xdr:col>8</xdr:col>
      <xdr:colOff>817772</xdr:colOff>
      <xdr:row>8</xdr:row>
      <xdr:rowOff>601872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619875" y="1485900"/>
          <a:ext cx="760622" cy="754272"/>
        </a:xfrm>
        <a:prstGeom prst="rect">
          <a:avLst/>
        </a:prstGeom>
      </xdr:spPr>
    </xdr:pic>
    <xdr:clientData/>
  </xdr:twoCellAnchor>
  <xdr:twoCellAnchor editAs="oneCell">
    <xdr:from>
      <xdr:col>7</xdr:col>
      <xdr:colOff>61517</xdr:colOff>
      <xdr:row>15</xdr:row>
      <xdr:rowOff>28575</xdr:rowOff>
    </xdr:from>
    <xdr:to>
      <xdr:col>7</xdr:col>
      <xdr:colOff>848663</xdr:colOff>
      <xdr:row>16</xdr:row>
      <xdr:rowOff>609601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8892" y="3771900"/>
          <a:ext cx="787146" cy="790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76200</xdr:colOff>
      <xdr:row>15</xdr:row>
      <xdr:rowOff>47625</xdr:rowOff>
    </xdr:from>
    <xdr:to>
      <xdr:col>6</xdr:col>
      <xdr:colOff>852680</xdr:colOff>
      <xdr:row>16</xdr:row>
      <xdr:rowOff>609255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848225" y="3790950"/>
          <a:ext cx="776480" cy="771180"/>
        </a:xfrm>
        <a:prstGeom prst="rect">
          <a:avLst/>
        </a:prstGeom>
      </xdr:spPr>
    </xdr:pic>
    <xdr:clientData/>
  </xdr:twoCellAnchor>
  <xdr:twoCellAnchor editAs="oneCell">
    <xdr:from>
      <xdr:col>4</xdr:col>
      <xdr:colOff>66199</xdr:colOff>
      <xdr:row>15</xdr:row>
      <xdr:rowOff>37624</xdr:rowOff>
    </xdr:from>
    <xdr:to>
      <xdr:col>4</xdr:col>
      <xdr:colOff>847725</xdr:colOff>
      <xdr:row>16</xdr:row>
      <xdr:rowOff>609600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047524" y="3780949"/>
          <a:ext cx="781526" cy="781526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15</xdr:row>
      <xdr:rowOff>47625</xdr:rowOff>
    </xdr:from>
    <xdr:to>
      <xdr:col>5</xdr:col>
      <xdr:colOff>837724</xdr:colOff>
      <xdr:row>16</xdr:row>
      <xdr:rowOff>599599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952875" y="3790950"/>
          <a:ext cx="761524" cy="761524"/>
        </a:xfrm>
        <a:prstGeom prst="rect">
          <a:avLst/>
        </a:prstGeom>
      </xdr:spPr>
    </xdr:pic>
    <xdr:clientData/>
  </xdr:twoCellAnchor>
  <xdr:twoCellAnchor editAs="oneCell">
    <xdr:from>
      <xdr:col>1</xdr:col>
      <xdr:colOff>56674</xdr:colOff>
      <xdr:row>15</xdr:row>
      <xdr:rowOff>37624</xdr:rowOff>
    </xdr:from>
    <xdr:to>
      <xdr:col>1</xdr:col>
      <xdr:colOff>838200</xdr:colOff>
      <xdr:row>16</xdr:row>
      <xdr:rowOff>609600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51949" y="3780949"/>
          <a:ext cx="781526" cy="781526"/>
        </a:xfrm>
        <a:prstGeom prst="rect">
          <a:avLst/>
        </a:prstGeom>
      </xdr:spPr>
    </xdr:pic>
    <xdr:clientData/>
  </xdr:twoCellAnchor>
  <xdr:twoCellAnchor editAs="oneCell">
    <xdr:from>
      <xdr:col>8</xdr:col>
      <xdr:colOff>49032</xdr:colOff>
      <xdr:row>15</xdr:row>
      <xdr:rowOff>19984</xdr:rowOff>
    </xdr:from>
    <xdr:to>
      <xdr:col>8</xdr:col>
      <xdr:colOff>838724</xdr:colOff>
      <xdr:row>16</xdr:row>
      <xdr:rowOff>600141</xdr:rowOff>
    </xdr:to>
    <xdr:pic>
      <xdr:nvPicPr>
        <xdr:cNvPr id="7" name="Image 6" descr="2 € euro commémorative 2023 Principauté d'Andorre pour le 30e anniversaire de l'adhésion d'Andorre aux Nations Unies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6619" y="3760045"/>
          <a:ext cx="789692" cy="789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66209</xdr:colOff>
      <xdr:row>15</xdr:row>
      <xdr:rowOff>27642</xdr:rowOff>
    </xdr:from>
    <xdr:to>
      <xdr:col>9</xdr:col>
      <xdr:colOff>847259</xdr:colOff>
      <xdr:row>16</xdr:row>
      <xdr:rowOff>599142</xdr:rowOff>
    </xdr:to>
    <xdr:pic>
      <xdr:nvPicPr>
        <xdr:cNvPr id="10" name="Image 9" descr="2 € euro commémorative 2023 Principauté d'Andorre pour célébrer les Fêtes du solstice d'été en Andorre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9679" y="3767703"/>
          <a:ext cx="781050" cy="781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65171</xdr:colOff>
      <xdr:row>15</xdr:row>
      <xdr:rowOff>30079</xdr:rowOff>
    </xdr:from>
    <xdr:to>
      <xdr:col>3</xdr:col>
      <xdr:colOff>845881</xdr:colOff>
      <xdr:row>16</xdr:row>
      <xdr:rowOff>605928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5658" y="3774908"/>
          <a:ext cx="780710" cy="786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 MONACO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561975</xdr:colOff>
      <xdr:row>2</xdr:row>
      <xdr:rowOff>133350</xdr:rowOff>
    </xdr:from>
    <xdr:to>
      <xdr:col>3</xdr:col>
      <xdr:colOff>66675</xdr:colOff>
      <xdr:row>4</xdr:row>
      <xdr:rowOff>6762</xdr:rowOff>
    </xdr:to>
    <xdr:pic>
      <xdr:nvPicPr>
        <xdr:cNvPr id="138" name="Picture 312" descr="Monaco">
          <a:extLst>
            <a:ext uri="{FF2B5EF4-FFF2-40B4-BE49-F238E27FC236}">
              <a16:creationId xmlns:a16="http://schemas.microsoft.com/office/drawing/2014/main" id="{00000000-0008-0000-1700-00008A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9725" y="428625"/>
          <a:ext cx="400050" cy="254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66587</xdr:colOff>
      <xdr:row>7</xdr:row>
      <xdr:rowOff>38100</xdr:rowOff>
    </xdr:from>
    <xdr:to>
      <xdr:col>4</xdr:col>
      <xdr:colOff>838421</xdr:colOff>
      <xdr:row>8</xdr:row>
      <xdr:rowOff>609455</xdr:rowOff>
    </xdr:to>
    <xdr:pic>
      <xdr:nvPicPr>
        <xdr:cNvPr id="142" name="Image 141" descr="2 euro commémorative ONU-Monaco 2013 - Numismag">
          <a:extLst>
            <a:ext uri="{FF2B5EF4-FFF2-40B4-BE49-F238E27FC236}">
              <a16:creationId xmlns:a16="http://schemas.microsoft.com/office/drawing/2014/main" id="{00000000-0008-0000-17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037" y="1466850"/>
          <a:ext cx="771834" cy="780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68250</xdr:colOff>
      <xdr:row>7</xdr:row>
      <xdr:rowOff>30150</xdr:rowOff>
    </xdr:from>
    <xdr:to>
      <xdr:col>1</xdr:col>
      <xdr:colOff>857250</xdr:colOff>
      <xdr:row>8</xdr:row>
      <xdr:rowOff>609599</xdr:rowOff>
    </xdr:to>
    <xdr:pic>
      <xdr:nvPicPr>
        <xdr:cNvPr id="39" name="Image 38" descr="2007-monaco.jpg">
          <a:extLst>
            <a:ext uri="{FF2B5EF4-FFF2-40B4-BE49-F238E27FC236}">
              <a16:creationId xmlns:a16="http://schemas.microsoft.com/office/drawing/2014/main" id="{00000000-0008-0000-1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20650" y="1458900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7</xdr:row>
      <xdr:rowOff>38100</xdr:rowOff>
    </xdr:from>
    <xdr:to>
      <xdr:col>2</xdr:col>
      <xdr:colOff>858825</xdr:colOff>
      <xdr:row>8</xdr:row>
      <xdr:rowOff>601649</xdr:rowOff>
    </xdr:to>
    <xdr:pic>
      <xdr:nvPicPr>
        <xdr:cNvPr id="40" name="Image 39" descr="2011-monaco.jpg">
          <a:extLst>
            <a:ext uri="{FF2B5EF4-FFF2-40B4-BE49-F238E27FC236}">
              <a16:creationId xmlns:a16="http://schemas.microsoft.com/office/drawing/2014/main" id="{00000000-0008-0000-1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3347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85728</xdr:colOff>
      <xdr:row>7</xdr:row>
      <xdr:rowOff>38104</xdr:rowOff>
    </xdr:from>
    <xdr:to>
      <xdr:col>3</xdr:col>
      <xdr:colOff>857250</xdr:colOff>
      <xdr:row>8</xdr:row>
      <xdr:rowOff>600073</xdr:rowOff>
    </xdr:to>
    <xdr:pic>
      <xdr:nvPicPr>
        <xdr:cNvPr id="41" name="Image 40" descr="2012-monaco.jpg">
          <a:extLst>
            <a:ext uri="{FF2B5EF4-FFF2-40B4-BE49-F238E27FC236}">
              <a16:creationId xmlns:a16="http://schemas.microsoft.com/office/drawing/2014/main" id="{00000000-0008-0000-1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8828" y="1466854"/>
          <a:ext cx="771522" cy="77152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7</xdr:row>
      <xdr:rowOff>38100</xdr:rowOff>
    </xdr:from>
    <xdr:to>
      <xdr:col>5</xdr:col>
      <xdr:colOff>839775</xdr:colOff>
      <xdr:row>8</xdr:row>
      <xdr:rowOff>601649</xdr:rowOff>
    </xdr:to>
    <xdr:pic>
      <xdr:nvPicPr>
        <xdr:cNvPr id="42" name="Image 41" descr="2015-monaco.jpg">
          <a:extLst>
            <a:ext uri="{FF2B5EF4-FFF2-40B4-BE49-F238E27FC236}">
              <a16:creationId xmlns:a16="http://schemas.microsoft.com/office/drawing/2014/main" id="{00000000-0008-0000-17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943350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7</xdr:row>
      <xdr:rowOff>47625</xdr:rowOff>
    </xdr:from>
    <xdr:to>
      <xdr:col>6</xdr:col>
      <xdr:colOff>849300</xdr:colOff>
      <xdr:row>8</xdr:row>
      <xdr:rowOff>611174</xdr:rowOff>
    </xdr:to>
    <xdr:pic>
      <xdr:nvPicPr>
        <xdr:cNvPr id="43" name="Image 42" descr="2016-monaco.jpg">
          <a:extLst>
            <a:ext uri="{FF2B5EF4-FFF2-40B4-BE49-F238E27FC236}">
              <a16:creationId xmlns:a16="http://schemas.microsoft.com/office/drawing/2014/main" id="{00000000-0008-0000-1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05350" y="14763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7</xdr:col>
      <xdr:colOff>57149</xdr:colOff>
      <xdr:row>7</xdr:row>
      <xdr:rowOff>28575</xdr:rowOff>
    </xdr:from>
    <xdr:to>
      <xdr:col>7</xdr:col>
      <xdr:colOff>847729</xdr:colOff>
      <xdr:row>8</xdr:row>
      <xdr:rowOff>609602</xdr:rowOff>
    </xdr:to>
    <xdr:pic>
      <xdr:nvPicPr>
        <xdr:cNvPr id="44" name="Image 43" descr="2017-monaco.jpg">
          <a:extLst>
            <a:ext uri="{FF2B5EF4-FFF2-40B4-BE49-F238E27FC236}">
              <a16:creationId xmlns:a16="http://schemas.microsoft.com/office/drawing/2014/main" id="{00000000-0008-0000-1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581649" y="1457325"/>
          <a:ext cx="790580" cy="790578"/>
        </a:xfrm>
        <a:prstGeom prst="rect">
          <a:avLst/>
        </a:prstGeom>
      </xdr:spPr>
    </xdr:pic>
    <xdr:clientData/>
  </xdr:twoCellAnchor>
  <xdr:twoCellAnchor editAs="oneCell">
    <xdr:from>
      <xdr:col>8</xdr:col>
      <xdr:colOff>58727</xdr:colOff>
      <xdr:row>7</xdr:row>
      <xdr:rowOff>30152</xdr:rowOff>
    </xdr:from>
    <xdr:to>
      <xdr:col>8</xdr:col>
      <xdr:colOff>847725</xdr:colOff>
      <xdr:row>8</xdr:row>
      <xdr:rowOff>609599</xdr:rowOff>
    </xdr:to>
    <xdr:pic>
      <xdr:nvPicPr>
        <xdr:cNvPr id="45" name="Image 44" descr="2018-monaco.jpg">
          <a:extLst>
            <a:ext uri="{FF2B5EF4-FFF2-40B4-BE49-F238E27FC236}">
              <a16:creationId xmlns:a16="http://schemas.microsoft.com/office/drawing/2014/main" id="{00000000-0008-0000-1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621452" y="1458902"/>
          <a:ext cx="788998" cy="788998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7</xdr:row>
      <xdr:rowOff>47625</xdr:rowOff>
    </xdr:from>
    <xdr:to>
      <xdr:col>9</xdr:col>
      <xdr:colOff>830249</xdr:colOff>
      <xdr:row>8</xdr:row>
      <xdr:rowOff>611172</xdr:rowOff>
    </xdr:to>
    <xdr:pic>
      <xdr:nvPicPr>
        <xdr:cNvPr id="46" name="Image 45" descr="2019-monaco.jpg">
          <a:extLst>
            <a:ext uri="{FF2B5EF4-FFF2-40B4-BE49-F238E27FC236}">
              <a16:creationId xmlns:a16="http://schemas.microsoft.com/office/drawing/2014/main" id="{00000000-0008-0000-1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15226" y="1476375"/>
          <a:ext cx="773098" cy="773098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</xdr:colOff>
      <xdr:row>7</xdr:row>
      <xdr:rowOff>47625</xdr:rowOff>
    </xdr:from>
    <xdr:to>
      <xdr:col>10</xdr:col>
      <xdr:colOff>820725</xdr:colOff>
      <xdr:row>8</xdr:row>
      <xdr:rowOff>611174</xdr:rowOff>
    </xdr:to>
    <xdr:pic>
      <xdr:nvPicPr>
        <xdr:cNvPr id="47" name="Image 46" descr="2020-monaco1.jpg">
          <a:extLst>
            <a:ext uri="{FF2B5EF4-FFF2-40B4-BE49-F238E27FC236}">
              <a16:creationId xmlns:a16="http://schemas.microsoft.com/office/drawing/2014/main" id="{00000000-0008-0000-1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258175" y="1476375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66044</xdr:colOff>
      <xdr:row>15</xdr:row>
      <xdr:rowOff>60777</xdr:rowOff>
    </xdr:from>
    <xdr:to>
      <xdr:col>1</xdr:col>
      <xdr:colOff>819150</xdr:colOff>
      <xdr:row>16</xdr:row>
      <xdr:rowOff>595822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61319" y="3737427"/>
          <a:ext cx="753106" cy="744596"/>
        </a:xfrm>
        <a:prstGeom prst="rect">
          <a:avLst/>
        </a:prstGeom>
      </xdr:spPr>
    </xdr:pic>
    <xdr:clientData/>
  </xdr:twoCellAnchor>
  <xdr:twoCellAnchor editAs="oneCell">
    <xdr:from>
      <xdr:col>12</xdr:col>
      <xdr:colOff>77161</xdr:colOff>
      <xdr:row>0</xdr:row>
      <xdr:rowOff>3041</xdr:rowOff>
    </xdr:from>
    <xdr:to>
      <xdr:col>12</xdr:col>
      <xdr:colOff>799419</xdr:colOff>
      <xdr:row>3</xdr:row>
      <xdr:rowOff>168221</xdr:rowOff>
    </xdr:to>
    <xdr:pic>
      <xdr:nvPicPr>
        <xdr:cNvPr id="48" name="Image 47">
          <a:extLst>
            <a:ext uri="{FF2B5EF4-FFF2-40B4-BE49-F238E27FC236}">
              <a16:creationId xmlns:a16="http://schemas.microsoft.com/office/drawing/2014/main" id="{00000000-0008-0000-1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422066" y="3041"/>
          <a:ext cx="722258" cy="701462"/>
        </a:xfrm>
        <a:prstGeom prst="rect">
          <a:avLst/>
        </a:prstGeom>
      </xdr:spPr>
    </xdr:pic>
    <xdr:clientData/>
  </xdr:twoCellAnchor>
  <xdr:twoCellAnchor>
    <xdr:from>
      <xdr:col>5</xdr:col>
      <xdr:colOff>892261</xdr:colOff>
      <xdr:row>0</xdr:row>
      <xdr:rowOff>16009</xdr:rowOff>
    </xdr:from>
    <xdr:to>
      <xdr:col>10</xdr:col>
      <xdr:colOff>475563</xdr:colOff>
      <xdr:row>2</xdr:row>
      <xdr:rowOff>112058</xdr:rowOff>
    </xdr:to>
    <xdr:grpSp>
      <xdr:nvGrpSpPr>
        <xdr:cNvPr id="49" name="Groupe 48">
          <a:extLst>
            <a:ext uri="{FF2B5EF4-FFF2-40B4-BE49-F238E27FC236}">
              <a16:creationId xmlns:a16="http://schemas.microsoft.com/office/drawing/2014/main" id="{00000000-0008-0000-1700-000031000000}"/>
            </a:ext>
          </a:extLst>
        </xdr:cNvPr>
        <xdr:cNvGrpSpPr/>
      </xdr:nvGrpSpPr>
      <xdr:grpSpPr>
        <a:xfrm>
          <a:off x="4761792" y="16009"/>
          <a:ext cx="4048146" cy="436228"/>
          <a:chOff x="4903089" y="40250"/>
          <a:chExt cx="4061169" cy="437751"/>
        </a:xfrm>
      </xdr:grpSpPr>
      <xdr:grpSp>
        <xdr:nvGrpSpPr>
          <xdr:cNvPr id="50" name="Groupe 49">
            <a:extLst>
              <a:ext uri="{FF2B5EF4-FFF2-40B4-BE49-F238E27FC236}">
                <a16:creationId xmlns:a16="http://schemas.microsoft.com/office/drawing/2014/main" id="{00000000-0008-0000-1700-000032000000}"/>
              </a:ext>
            </a:extLst>
          </xdr:cNvPr>
          <xdr:cNvGrpSpPr/>
        </xdr:nvGrpSpPr>
        <xdr:grpSpPr>
          <a:xfrm>
            <a:off x="4903089" y="40250"/>
            <a:ext cx="4061169" cy="437751"/>
            <a:chOff x="4471408" y="59177"/>
            <a:chExt cx="6077683" cy="640652"/>
          </a:xfrm>
        </xdr:grpSpPr>
        <xdr:pic>
          <xdr:nvPicPr>
            <xdr:cNvPr id="52" name="Picture 12" descr="Irlande">
              <a:extLst>
                <a:ext uri="{FF2B5EF4-FFF2-40B4-BE49-F238E27FC236}">
                  <a16:creationId xmlns:a16="http://schemas.microsoft.com/office/drawing/2014/main" id="{00000000-0008-0000-1700-000034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3" name="Picture 41" descr="Chypre">
              <a:extLst>
                <a:ext uri="{FF2B5EF4-FFF2-40B4-BE49-F238E27FC236}">
                  <a16:creationId xmlns:a16="http://schemas.microsoft.com/office/drawing/2014/main" id="{00000000-0008-0000-1700-00003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70825"/>
              <a:ext cx="414513" cy="27936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4" name="Picture 136" descr="France">
              <a:extLst>
                <a:ext uri="{FF2B5EF4-FFF2-40B4-BE49-F238E27FC236}">
                  <a16:creationId xmlns:a16="http://schemas.microsoft.com/office/drawing/2014/main" id="{00000000-0008-0000-1700-00003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1408" y="59177"/>
              <a:ext cx="440971" cy="29001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5" name="Picture 139" descr="Espagne">
              <a:extLst>
                <a:ext uri="{FF2B5EF4-FFF2-40B4-BE49-F238E27FC236}">
                  <a16:creationId xmlns:a16="http://schemas.microsoft.com/office/drawing/2014/main" id="{00000000-0008-0000-1700-00003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6" name="Picture 219" descr="Malte">
              <a:extLst>
                <a:ext uri="{FF2B5EF4-FFF2-40B4-BE49-F238E27FC236}">
                  <a16:creationId xmlns:a16="http://schemas.microsoft.com/office/drawing/2014/main" id="{00000000-0008-0000-1700-00003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Picture 9" descr="Lituanie">
              <a:extLst>
                <a:ext uri="{FF2B5EF4-FFF2-40B4-BE49-F238E27FC236}">
                  <a16:creationId xmlns:a16="http://schemas.microsoft.com/office/drawing/2014/main" id="{00000000-0008-0000-1700-00003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Picture 125">
              <a:extLst>
                <a:ext uri="{FF2B5EF4-FFF2-40B4-BE49-F238E27FC236}">
                  <a16:creationId xmlns:a16="http://schemas.microsoft.com/office/drawing/2014/main" id="{00000000-0008-0000-1700-00003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0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65001"/>
              <a:ext cx="458611" cy="30867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9" name="Picture 130">
              <a:extLst>
                <a:ext uri="{FF2B5EF4-FFF2-40B4-BE49-F238E27FC236}">
                  <a16:creationId xmlns:a16="http://schemas.microsoft.com/office/drawing/2014/main" id="{00000000-0008-0000-1700-00003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1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Image 59">
              <a:extLst>
                <a:ext uri="{FF2B5EF4-FFF2-40B4-BE49-F238E27FC236}">
                  <a16:creationId xmlns:a16="http://schemas.microsoft.com/office/drawing/2014/main" id="{00000000-0008-0000-1700-00003C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1" name="Picture 159" descr="Pays-bas">
              <a:extLst>
                <a:ext uri="{FF2B5EF4-FFF2-40B4-BE49-F238E27FC236}">
                  <a16:creationId xmlns:a16="http://schemas.microsoft.com/office/drawing/2014/main" id="{00000000-0008-0000-1700-00003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Image 61">
              <a:extLst>
                <a:ext uri="{FF2B5EF4-FFF2-40B4-BE49-F238E27FC236}">
                  <a16:creationId xmlns:a16="http://schemas.microsoft.com/office/drawing/2014/main" id="{00000000-0008-0000-1700-00003E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3" name="Picture 158" descr="Estonie">
              <a:extLst>
                <a:ext uri="{FF2B5EF4-FFF2-40B4-BE49-F238E27FC236}">
                  <a16:creationId xmlns:a16="http://schemas.microsoft.com/office/drawing/2014/main" id="{00000000-0008-0000-1700-00003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4" name="Picture 116" descr="Autriche">
              <a:extLst>
                <a:ext uri="{FF2B5EF4-FFF2-40B4-BE49-F238E27FC236}">
                  <a16:creationId xmlns:a16="http://schemas.microsoft.com/office/drawing/2014/main" id="{00000000-0008-0000-1700-00004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5" name="Picture 146">
              <a:extLst>
                <a:ext uri="{FF2B5EF4-FFF2-40B4-BE49-F238E27FC236}">
                  <a16:creationId xmlns:a16="http://schemas.microsoft.com/office/drawing/2014/main" id="{00000000-0008-0000-1700-00004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6" name="Picture 138">
              <a:extLst>
                <a:ext uri="{FF2B5EF4-FFF2-40B4-BE49-F238E27FC236}">
                  <a16:creationId xmlns:a16="http://schemas.microsoft.com/office/drawing/2014/main" id="{00000000-0008-0000-1700-00004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41709" y="378560"/>
              <a:ext cx="414513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7" name="Picture 143" descr="Allemagne">
              <a:extLst>
                <a:ext uri="{FF2B5EF4-FFF2-40B4-BE49-F238E27FC236}">
                  <a16:creationId xmlns:a16="http://schemas.microsoft.com/office/drawing/2014/main" id="{00000000-0008-0000-1700-00004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27134" y="403972"/>
              <a:ext cx="379529" cy="26669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8" name="Picture 122">
              <a:extLst>
                <a:ext uri="{FF2B5EF4-FFF2-40B4-BE49-F238E27FC236}">
                  <a16:creationId xmlns:a16="http://schemas.microsoft.com/office/drawing/2014/main" id="{00000000-0008-0000-1700-00004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0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9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700-00004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0" name="Picture 312" descr="Monaco">
              <a:extLst>
                <a:ext uri="{FF2B5EF4-FFF2-40B4-BE49-F238E27FC236}">
                  <a16:creationId xmlns:a16="http://schemas.microsoft.com/office/drawing/2014/main" id="{00000000-0008-0000-1700-00004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6141" y="406773"/>
              <a:ext cx="430754" cy="29305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1" name="Picture 216" descr="Grèce">
              <a:extLst>
                <a:ext uri="{FF2B5EF4-FFF2-40B4-BE49-F238E27FC236}">
                  <a16:creationId xmlns:a16="http://schemas.microsoft.com/office/drawing/2014/main" id="{00000000-0008-0000-1700-00004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2" name="Picture 148" descr="Saint-Marin">
              <a:extLst>
                <a:ext uri="{FF2B5EF4-FFF2-40B4-BE49-F238E27FC236}">
                  <a16:creationId xmlns:a16="http://schemas.microsoft.com/office/drawing/2014/main" id="{00000000-0008-0000-1700-000048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2" y="389403"/>
              <a:ext cx="414513" cy="28712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" name="Image 72" descr="Luxembourg">
              <a:extLst>
                <a:ext uri="{FF2B5EF4-FFF2-40B4-BE49-F238E27FC236}">
                  <a16:creationId xmlns:a16="http://schemas.microsoft.com/office/drawing/2014/main" id="{00000000-0008-0000-1700-000049000000}"/>
                </a:ext>
              </a:extLst>
            </xdr:cNvPr>
            <xdr:cNvPicPr/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74" name="Picture 147" descr="Vatican">
              <a:extLst>
                <a:ext uri="{FF2B5EF4-FFF2-40B4-BE49-F238E27FC236}">
                  <a16:creationId xmlns:a16="http://schemas.microsoft.com/office/drawing/2014/main" id="{00000000-0008-0000-1700-00004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51" name="Image 50">
            <a:extLst>
              <a:ext uri="{FF2B5EF4-FFF2-40B4-BE49-F238E27FC236}">
                <a16:creationId xmlns:a16="http://schemas.microsoft.com/office/drawing/2014/main" id="{00000000-0008-0000-1700-00003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89861" y="258123"/>
            <a:ext cx="257174" cy="19600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</xdr:col>
      <xdr:colOff>59102</xdr:colOff>
      <xdr:row>15</xdr:row>
      <xdr:rowOff>38100</xdr:rowOff>
    </xdr:from>
    <xdr:to>
      <xdr:col>2</xdr:col>
      <xdr:colOff>835774</xdr:colOff>
      <xdr:row>16</xdr:row>
      <xdr:rowOff>609123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49727" y="3733800"/>
          <a:ext cx="776672" cy="780574"/>
        </a:xfrm>
        <a:prstGeom prst="rect">
          <a:avLst/>
        </a:prstGeom>
      </xdr:spPr>
    </xdr:pic>
    <xdr:clientData/>
  </xdr:twoCellAnchor>
  <xdr:twoCellAnchor editAs="oneCell">
    <xdr:from>
      <xdr:col>3</xdr:col>
      <xdr:colOff>68228</xdr:colOff>
      <xdr:row>15</xdr:row>
      <xdr:rowOff>42522</xdr:rowOff>
    </xdr:from>
    <xdr:to>
      <xdr:col>3</xdr:col>
      <xdr:colOff>835364</xdr:colOff>
      <xdr:row>16</xdr:row>
      <xdr:rowOff>594163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51822" y="3775982"/>
          <a:ext cx="767136" cy="764252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581025</xdr:colOff>
      <xdr:row>2</xdr:row>
      <xdr:rowOff>133350</xdr:rowOff>
    </xdr:from>
    <xdr:to>
      <xdr:col>3</xdr:col>
      <xdr:colOff>142875</xdr:colOff>
      <xdr:row>4</xdr:row>
      <xdr:rowOff>9525</xdr:rowOff>
    </xdr:to>
    <xdr:pic>
      <xdr:nvPicPr>
        <xdr:cNvPr id="136" name="Picture 148" descr="Saint-Marin">
          <a:extLst>
            <a:ext uri="{FF2B5EF4-FFF2-40B4-BE49-F238E27FC236}">
              <a16:creationId xmlns:a16="http://schemas.microsoft.com/office/drawing/2014/main" id="{00000000-0008-0000-1800-000088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28775" y="428625"/>
          <a:ext cx="4572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</xdr:row>
      <xdr:rowOff>123825</xdr:rowOff>
    </xdr:from>
    <xdr:to>
      <xdr:col>2</xdr:col>
      <xdr:colOff>476250</xdr:colOff>
      <xdr:row>4</xdr:row>
      <xdr:rowOff>0</xdr:rowOff>
    </xdr:to>
    <xdr:sp macro="" textlink="">
      <xdr:nvSpPr>
        <xdr:cNvPr id="139" name="ZoneTexte 138">
          <a:extLst>
            <a:ext uri="{FF2B5EF4-FFF2-40B4-BE49-F238E27FC236}">
              <a16:creationId xmlns:a16="http://schemas.microsoft.com/office/drawing/2014/main" id="{00000000-0008-0000-1800-00008B000000}"/>
            </a:ext>
          </a:extLst>
        </xdr:cNvPr>
        <xdr:cNvSpPr txBox="1"/>
      </xdr:nvSpPr>
      <xdr:spPr>
        <a:xfrm>
          <a:off x="152400" y="419100"/>
          <a:ext cx="1371600" cy="257175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SAINT MARIN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oneCellAnchor>
    <xdr:from>
      <xdr:col>4</xdr:col>
      <xdr:colOff>85614</xdr:colOff>
      <xdr:row>7</xdr:row>
      <xdr:rowOff>28576</xdr:rowOff>
    </xdr:from>
    <xdr:ext cx="762111" cy="781162"/>
    <xdr:pic>
      <xdr:nvPicPr>
        <xdr:cNvPr id="144" name="Picture 75">
          <a:extLst>
            <a:ext uri="{FF2B5EF4-FFF2-40B4-BE49-F238E27FC236}">
              <a16:creationId xmlns:a16="http://schemas.microsoft.com/office/drawing/2014/main" id="{00000000-0008-0000-1800-00009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66939" y="1457326"/>
          <a:ext cx="762111" cy="781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6</xdr:col>
      <xdr:colOff>70292</xdr:colOff>
      <xdr:row>7</xdr:row>
      <xdr:rowOff>50963</xdr:rowOff>
    </xdr:from>
    <xdr:to>
      <xdr:col>6</xdr:col>
      <xdr:colOff>838200</xdr:colOff>
      <xdr:row>8</xdr:row>
      <xdr:rowOff>605143</xdr:rowOff>
    </xdr:to>
    <xdr:pic>
      <xdr:nvPicPr>
        <xdr:cNvPr id="146" name="Image 145">
          <a:extLst>
            <a:ext uri="{FF2B5EF4-FFF2-40B4-BE49-F238E27FC236}">
              <a16:creationId xmlns:a16="http://schemas.microsoft.com/office/drawing/2014/main" id="{00000000-0008-0000-18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99442" y="1479713"/>
          <a:ext cx="767908" cy="763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57048</xdr:colOff>
      <xdr:row>7</xdr:row>
      <xdr:rowOff>37792</xdr:rowOff>
    </xdr:from>
    <xdr:to>
      <xdr:col>7</xdr:col>
      <xdr:colOff>838200</xdr:colOff>
      <xdr:row>8</xdr:row>
      <xdr:rowOff>605148</xdr:rowOff>
    </xdr:to>
    <xdr:pic>
      <xdr:nvPicPr>
        <xdr:cNvPr id="147" name="Image 146" descr="Saint Marin 2010 - 2 euro commémorative - ARTHUR MAURY">
          <a:extLst>
            <a:ext uri="{FF2B5EF4-FFF2-40B4-BE49-F238E27FC236}">
              <a16:creationId xmlns:a16="http://schemas.microsoft.com/office/drawing/2014/main" id="{00000000-0008-0000-18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24423" y="1466542"/>
          <a:ext cx="781152" cy="776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43702</xdr:colOff>
      <xdr:row>7</xdr:row>
      <xdr:rowOff>24652</xdr:rowOff>
    </xdr:from>
    <xdr:to>
      <xdr:col>10</xdr:col>
      <xdr:colOff>838200</xdr:colOff>
      <xdr:row>8</xdr:row>
      <xdr:rowOff>609600</xdr:rowOff>
    </xdr:to>
    <xdr:pic>
      <xdr:nvPicPr>
        <xdr:cNvPr id="150" name="Image 149">
          <a:extLst>
            <a:ext uri="{FF2B5EF4-FFF2-40B4-BE49-F238E27FC236}">
              <a16:creationId xmlns:a16="http://schemas.microsoft.com/office/drawing/2014/main" id="{00000000-0008-0000-18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97127" y="1453402"/>
          <a:ext cx="794498" cy="794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91299</xdr:colOff>
      <xdr:row>15</xdr:row>
      <xdr:rowOff>33122</xdr:rowOff>
    </xdr:from>
    <xdr:to>
      <xdr:col>9</xdr:col>
      <xdr:colOff>866775</xdr:colOff>
      <xdr:row>16</xdr:row>
      <xdr:rowOff>597476</xdr:rowOff>
    </xdr:to>
    <xdr:pic>
      <xdr:nvPicPr>
        <xdr:cNvPr id="159" name="Image 158">
          <a:extLst>
            <a:ext uri="{FF2B5EF4-FFF2-40B4-BE49-F238E27FC236}">
              <a16:creationId xmlns:a16="http://schemas.microsoft.com/office/drawing/2014/main" id="{00000000-0008-0000-1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9374" y="3709772"/>
          <a:ext cx="775476" cy="773904"/>
        </a:xfrm>
        <a:prstGeom prst="rect">
          <a:avLst/>
        </a:prstGeom>
      </xdr:spPr>
    </xdr:pic>
    <xdr:clientData/>
  </xdr:twoCellAnchor>
  <xdr:twoCellAnchor editAs="oneCell">
    <xdr:from>
      <xdr:col>2</xdr:col>
      <xdr:colOff>64568</xdr:colOff>
      <xdr:row>23</xdr:row>
      <xdr:rowOff>32939</xdr:rowOff>
    </xdr:from>
    <xdr:to>
      <xdr:col>2</xdr:col>
      <xdr:colOff>838200</xdr:colOff>
      <xdr:row>24</xdr:row>
      <xdr:rowOff>589739</xdr:rowOff>
    </xdr:to>
    <xdr:pic>
      <xdr:nvPicPr>
        <xdr:cNvPr id="162" name="Image 161">
          <a:extLst>
            <a:ext uri="{FF2B5EF4-FFF2-40B4-BE49-F238E27FC236}">
              <a16:creationId xmlns:a16="http://schemas.microsoft.com/office/drawing/2014/main" id="{00000000-0008-0000-18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5193" y="5967014"/>
          <a:ext cx="773632" cy="766350"/>
        </a:xfrm>
        <a:prstGeom prst="rect">
          <a:avLst/>
        </a:prstGeom>
      </xdr:spPr>
    </xdr:pic>
    <xdr:clientData/>
  </xdr:twoCellAnchor>
  <xdr:twoCellAnchor>
    <xdr:from>
      <xdr:col>6</xdr:col>
      <xdr:colOff>47863</xdr:colOff>
      <xdr:row>23</xdr:row>
      <xdr:rowOff>33407</xdr:rowOff>
    </xdr:from>
    <xdr:to>
      <xdr:col>6</xdr:col>
      <xdr:colOff>838201</xdr:colOff>
      <xdr:row>24</xdr:row>
      <xdr:rowOff>614191</xdr:rowOff>
    </xdr:to>
    <xdr:pic>
      <xdr:nvPicPr>
        <xdr:cNvPr id="165" name="Image 164" descr="2 € euro commémorative 2021 Saint-Marin pour le 550e anniversaire de la naissance d'Albrecht Dürer">
          <a:extLst>
            <a:ext uri="{FF2B5EF4-FFF2-40B4-BE49-F238E27FC236}">
              <a16:creationId xmlns:a16="http://schemas.microsoft.com/office/drawing/2014/main" id="{00000000-0008-0000-18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19888" y="5967482"/>
          <a:ext cx="790338" cy="790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67045</xdr:colOff>
      <xdr:row>23</xdr:row>
      <xdr:rowOff>47625</xdr:rowOff>
    </xdr:from>
    <xdr:to>
      <xdr:col>5</xdr:col>
      <xdr:colOff>845957</xdr:colOff>
      <xdr:row>24</xdr:row>
      <xdr:rowOff>611971</xdr:rowOff>
    </xdr:to>
    <xdr:pic>
      <xdr:nvPicPr>
        <xdr:cNvPr id="166" name="Image 165" descr="2 € euro commémorative 2021 Saint-Marin pour le 450e anniversaire de la naissance de Michelangelo Merisi da Caravaggio">
          <a:extLst>
            <a:ext uri="{FF2B5EF4-FFF2-40B4-BE49-F238E27FC236}">
              <a16:creationId xmlns:a16="http://schemas.microsoft.com/office/drawing/2014/main" id="{00000000-0008-0000-18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43720" y="5981700"/>
          <a:ext cx="778912" cy="773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77607</xdr:colOff>
      <xdr:row>23</xdr:row>
      <xdr:rowOff>75778</xdr:rowOff>
    </xdr:from>
    <xdr:to>
      <xdr:col>8</xdr:col>
      <xdr:colOff>828675</xdr:colOff>
      <xdr:row>24</xdr:row>
      <xdr:rowOff>599594</xdr:rowOff>
    </xdr:to>
    <xdr:pic>
      <xdr:nvPicPr>
        <xdr:cNvPr id="167" name="Image 166">
          <a:extLst>
            <a:ext uri="{FF2B5EF4-FFF2-40B4-BE49-F238E27FC236}">
              <a16:creationId xmlns:a16="http://schemas.microsoft.com/office/drawing/2014/main" id="{00000000-0008-0000-1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40332" y="6000328"/>
          <a:ext cx="751068" cy="733366"/>
        </a:xfrm>
        <a:prstGeom prst="rect">
          <a:avLst/>
        </a:prstGeom>
      </xdr:spPr>
    </xdr:pic>
    <xdr:clientData/>
  </xdr:twoCellAnchor>
  <xdr:twoCellAnchor editAs="oneCell">
    <xdr:from>
      <xdr:col>1</xdr:col>
      <xdr:colOff>58725</xdr:colOff>
      <xdr:row>7</xdr:row>
      <xdr:rowOff>30151</xdr:rowOff>
    </xdr:from>
    <xdr:to>
      <xdr:col>1</xdr:col>
      <xdr:colOff>847725</xdr:colOff>
      <xdr:row>8</xdr:row>
      <xdr:rowOff>609601</xdr:rowOff>
    </xdr:to>
    <xdr:pic>
      <xdr:nvPicPr>
        <xdr:cNvPr id="175" name="Image 174" descr="2004-saint-marin.jpg">
          <a:extLst>
            <a:ext uri="{FF2B5EF4-FFF2-40B4-BE49-F238E27FC236}">
              <a16:creationId xmlns:a16="http://schemas.microsoft.com/office/drawing/2014/main" id="{00000000-0008-0000-1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11125" y="1458901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55575</xdr:colOff>
      <xdr:row>7</xdr:row>
      <xdr:rowOff>38100</xdr:rowOff>
    </xdr:from>
    <xdr:to>
      <xdr:col>2</xdr:col>
      <xdr:colOff>820725</xdr:colOff>
      <xdr:row>8</xdr:row>
      <xdr:rowOff>593700</xdr:rowOff>
    </xdr:to>
    <xdr:pic>
      <xdr:nvPicPr>
        <xdr:cNvPr id="176" name="Image 175" descr="2005-san-marino.jpg">
          <a:extLst>
            <a:ext uri="{FF2B5EF4-FFF2-40B4-BE49-F238E27FC236}">
              <a16:creationId xmlns:a16="http://schemas.microsoft.com/office/drawing/2014/main" id="{00000000-0008-0000-18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46200" y="1466850"/>
          <a:ext cx="765150" cy="76515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7</xdr:row>
      <xdr:rowOff>28575</xdr:rowOff>
    </xdr:from>
    <xdr:to>
      <xdr:col>3</xdr:col>
      <xdr:colOff>828675</xdr:colOff>
      <xdr:row>8</xdr:row>
      <xdr:rowOff>611173</xdr:rowOff>
    </xdr:to>
    <xdr:pic>
      <xdr:nvPicPr>
        <xdr:cNvPr id="177" name="Image 176" descr="2006-saint-marin.jpg">
          <a:extLst>
            <a:ext uri="{FF2B5EF4-FFF2-40B4-BE49-F238E27FC236}">
              <a16:creationId xmlns:a16="http://schemas.microsoft.com/office/drawing/2014/main" id="{00000000-0008-0000-1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133600" y="1457325"/>
          <a:ext cx="781050" cy="792148"/>
        </a:xfrm>
        <a:prstGeom prst="rect">
          <a:avLst/>
        </a:prstGeom>
      </xdr:spPr>
    </xdr:pic>
    <xdr:clientData/>
  </xdr:twoCellAnchor>
  <xdr:twoCellAnchor editAs="oneCell">
    <xdr:from>
      <xdr:col>5</xdr:col>
      <xdr:colOff>58723</xdr:colOff>
      <xdr:row>7</xdr:row>
      <xdr:rowOff>39673</xdr:rowOff>
    </xdr:from>
    <xdr:to>
      <xdr:col>5</xdr:col>
      <xdr:colOff>847725</xdr:colOff>
      <xdr:row>8</xdr:row>
      <xdr:rowOff>619125</xdr:rowOff>
    </xdr:to>
    <xdr:pic>
      <xdr:nvPicPr>
        <xdr:cNvPr id="178" name="Image 177" descr="2008-saint-marin.jpg">
          <a:extLst>
            <a:ext uri="{FF2B5EF4-FFF2-40B4-BE49-F238E27FC236}">
              <a16:creationId xmlns:a16="http://schemas.microsoft.com/office/drawing/2014/main" id="{00000000-0008-0000-1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792523" y="1468423"/>
          <a:ext cx="789002" cy="789002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7</xdr:row>
      <xdr:rowOff>38100</xdr:rowOff>
    </xdr:from>
    <xdr:to>
      <xdr:col>9</xdr:col>
      <xdr:colOff>839775</xdr:colOff>
      <xdr:row>8</xdr:row>
      <xdr:rowOff>601650</xdr:rowOff>
    </xdr:to>
    <xdr:pic>
      <xdr:nvPicPr>
        <xdr:cNvPr id="183" name="Image 182" descr="2012-saintmarin.jpg">
          <a:extLst>
            <a:ext uri="{FF2B5EF4-FFF2-40B4-BE49-F238E27FC236}">
              <a16:creationId xmlns:a16="http://schemas.microsoft.com/office/drawing/2014/main" id="{00000000-0008-0000-1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381875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15</xdr:row>
      <xdr:rowOff>38100</xdr:rowOff>
    </xdr:from>
    <xdr:to>
      <xdr:col>1</xdr:col>
      <xdr:colOff>849300</xdr:colOff>
      <xdr:row>16</xdr:row>
      <xdr:rowOff>601650</xdr:rowOff>
    </xdr:to>
    <xdr:pic>
      <xdr:nvPicPr>
        <xdr:cNvPr id="184" name="Image 183" descr="2014-saintmarin1.jpg">
          <a:extLst>
            <a:ext uri="{FF2B5EF4-FFF2-40B4-BE49-F238E27FC236}">
              <a16:creationId xmlns:a16="http://schemas.microsoft.com/office/drawing/2014/main" id="{00000000-0008-0000-1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71475" y="373380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</xdr:row>
      <xdr:rowOff>57151</xdr:rowOff>
    </xdr:from>
    <xdr:to>
      <xdr:col>4</xdr:col>
      <xdr:colOff>819150</xdr:colOff>
      <xdr:row>16</xdr:row>
      <xdr:rowOff>590549</xdr:rowOff>
    </xdr:to>
    <xdr:pic>
      <xdr:nvPicPr>
        <xdr:cNvPr id="187" name="Image 186" descr="2015-saintmarin2.jpg">
          <a:extLst>
            <a:ext uri="{FF2B5EF4-FFF2-40B4-BE49-F238E27FC236}">
              <a16:creationId xmlns:a16="http://schemas.microsoft.com/office/drawing/2014/main" id="{00000000-0008-0000-1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057525" y="3733801"/>
          <a:ext cx="742950" cy="742948"/>
        </a:xfrm>
        <a:prstGeom prst="rect">
          <a:avLst/>
        </a:prstGeom>
      </xdr:spPr>
    </xdr:pic>
    <xdr:clientData/>
  </xdr:twoCellAnchor>
  <xdr:twoCellAnchor editAs="oneCell">
    <xdr:from>
      <xdr:col>6</xdr:col>
      <xdr:colOff>68250</xdr:colOff>
      <xdr:row>15</xdr:row>
      <xdr:rowOff>49200</xdr:rowOff>
    </xdr:from>
    <xdr:to>
      <xdr:col>6</xdr:col>
      <xdr:colOff>819150</xdr:colOff>
      <xdr:row>16</xdr:row>
      <xdr:rowOff>590550</xdr:rowOff>
    </xdr:to>
    <xdr:pic>
      <xdr:nvPicPr>
        <xdr:cNvPr id="189" name="Image 188" descr="2016-saintmarin2.jpg">
          <a:extLst>
            <a:ext uri="{FF2B5EF4-FFF2-40B4-BE49-F238E27FC236}">
              <a16:creationId xmlns:a16="http://schemas.microsoft.com/office/drawing/2014/main" id="{00000000-0008-0000-1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40275" y="3744900"/>
          <a:ext cx="750900" cy="7509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15</xdr:row>
      <xdr:rowOff>28575</xdr:rowOff>
    </xdr:from>
    <xdr:to>
      <xdr:col>7</xdr:col>
      <xdr:colOff>839775</xdr:colOff>
      <xdr:row>16</xdr:row>
      <xdr:rowOff>611175</xdr:rowOff>
    </xdr:to>
    <xdr:pic>
      <xdr:nvPicPr>
        <xdr:cNvPr id="190" name="Image 189" descr="2017-saintmarin1.jpg">
          <a:extLst>
            <a:ext uri="{FF2B5EF4-FFF2-40B4-BE49-F238E27FC236}">
              <a16:creationId xmlns:a16="http://schemas.microsoft.com/office/drawing/2014/main" id="{00000000-0008-0000-1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715000" y="37052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8</xdr:col>
      <xdr:colOff>65100</xdr:colOff>
      <xdr:row>15</xdr:row>
      <xdr:rowOff>38100</xdr:rowOff>
    </xdr:from>
    <xdr:to>
      <xdr:col>8</xdr:col>
      <xdr:colOff>839774</xdr:colOff>
      <xdr:row>16</xdr:row>
      <xdr:rowOff>603222</xdr:rowOff>
    </xdr:to>
    <xdr:pic>
      <xdr:nvPicPr>
        <xdr:cNvPr id="191" name="Image 190" descr="2017-saintmarin2.jpg">
          <a:extLst>
            <a:ext uri="{FF2B5EF4-FFF2-40B4-BE49-F238E27FC236}">
              <a16:creationId xmlns:a16="http://schemas.microsoft.com/office/drawing/2014/main" id="{00000000-0008-0000-1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627825" y="3733800"/>
          <a:ext cx="774674" cy="774672"/>
        </a:xfrm>
        <a:prstGeom prst="rect">
          <a:avLst/>
        </a:prstGeom>
      </xdr:spPr>
    </xdr:pic>
    <xdr:clientData/>
  </xdr:twoCellAnchor>
  <xdr:twoCellAnchor editAs="oneCell">
    <xdr:from>
      <xdr:col>4</xdr:col>
      <xdr:colOff>75650</xdr:colOff>
      <xdr:row>23</xdr:row>
      <xdr:rowOff>43772</xdr:rowOff>
    </xdr:from>
    <xdr:to>
      <xdr:col>4</xdr:col>
      <xdr:colOff>838200</xdr:colOff>
      <xdr:row>24</xdr:row>
      <xdr:rowOff>603374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harpenSoften amount="2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56975" y="5977847"/>
          <a:ext cx="762550" cy="769152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15</xdr:row>
      <xdr:rowOff>47625</xdr:rowOff>
    </xdr:from>
    <xdr:to>
      <xdr:col>3</xdr:col>
      <xdr:colOff>800100</xdr:colOff>
      <xdr:row>16</xdr:row>
      <xdr:rowOff>571500</xdr:rowOff>
    </xdr:to>
    <xdr:pic>
      <xdr:nvPicPr>
        <xdr:cNvPr id="200" name="Image 199" descr="2 euro Saint-Marin 2015 Dante Alighieri - Eurocollection.shop">
          <a:extLst>
            <a:ext uri="{FF2B5EF4-FFF2-40B4-BE49-F238E27FC236}">
              <a16:creationId xmlns:a16="http://schemas.microsoft.com/office/drawing/2014/main" id="{00000000-0008-0000-18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3724275"/>
          <a:ext cx="733425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66389</xdr:colOff>
      <xdr:row>23</xdr:row>
      <xdr:rowOff>47625</xdr:rowOff>
    </xdr:from>
    <xdr:to>
      <xdr:col>3</xdr:col>
      <xdr:colOff>847443</xdr:colOff>
      <xdr:row>24</xdr:row>
      <xdr:rowOff>599521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52364" y="5981700"/>
          <a:ext cx="781054" cy="761446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15</xdr:row>
      <xdr:rowOff>57151</xdr:rowOff>
    </xdr:from>
    <xdr:to>
      <xdr:col>5</xdr:col>
      <xdr:colOff>819151</xdr:colOff>
      <xdr:row>16</xdr:row>
      <xdr:rowOff>600075</xdr:rowOff>
    </xdr:to>
    <xdr:pic>
      <xdr:nvPicPr>
        <xdr:cNvPr id="202" name="Image 201" descr="Les pièces de 2 euros de Saint Marin - raretés et Valeurs des pièces Les  pièces de 2 euros de Saint Marin - raretés et Valeurs des pièces - Numismag">
          <a:extLst>
            <a:ext uri="{FF2B5EF4-FFF2-40B4-BE49-F238E27FC236}">
              <a16:creationId xmlns:a16="http://schemas.microsoft.com/office/drawing/2014/main" id="{00000000-0008-0000-18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3752851"/>
          <a:ext cx="752476" cy="752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84480</xdr:colOff>
      <xdr:row>23</xdr:row>
      <xdr:rowOff>38100</xdr:rowOff>
    </xdr:from>
    <xdr:to>
      <xdr:col>1</xdr:col>
      <xdr:colOff>848582</xdr:colOff>
      <xdr:row>24</xdr:row>
      <xdr:rowOff>599684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79755" y="6000750"/>
          <a:ext cx="764102" cy="771134"/>
        </a:xfrm>
        <a:prstGeom prst="rect">
          <a:avLst/>
        </a:prstGeom>
      </xdr:spPr>
    </xdr:pic>
    <xdr:clientData/>
  </xdr:twoCellAnchor>
  <xdr:twoCellAnchor editAs="oneCell">
    <xdr:from>
      <xdr:col>2</xdr:col>
      <xdr:colOff>74285</xdr:colOff>
      <xdr:row>15</xdr:row>
      <xdr:rowOff>38100</xdr:rowOff>
    </xdr:from>
    <xdr:to>
      <xdr:col>2</xdr:col>
      <xdr:colOff>840115</xdr:colOff>
      <xdr:row>16</xdr:row>
      <xdr:rowOff>590550</xdr:rowOff>
    </xdr:to>
    <xdr:pic>
      <xdr:nvPicPr>
        <xdr:cNvPr id="203" name="Image 202" descr="2 euro Saint-Marin 2014 Giacomo Puccini - Eurocollection.shop">
          <a:extLst>
            <a:ext uri="{FF2B5EF4-FFF2-40B4-BE49-F238E27FC236}">
              <a16:creationId xmlns:a16="http://schemas.microsoft.com/office/drawing/2014/main" id="{00000000-0008-0000-18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10" y="3733800"/>
          <a:ext cx="76583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57150</xdr:colOff>
      <xdr:row>15</xdr:row>
      <xdr:rowOff>38100</xdr:rowOff>
    </xdr:from>
    <xdr:to>
      <xdr:col>10</xdr:col>
      <xdr:colOff>847726</xdr:colOff>
      <xdr:row>16</xdr:row>
      <xdr:rowOff>619126</xdr:rowOff>
    </xdr:to>
    <xdr:pic>
      <xdr:nvPicPr>
        <xdr:cNvPr id="204" name="Image 203" descr="Pièces en euros Saint-Marin">
          <a:extLst>
            <a:ext uri="{FF2B5EF4-FFF2-40B4-BE49-F238E27FC236}">
              <a16:creationId xmlns:a16="http://schemas.microsoft.com/office/drawing/2014/main" id="{00000000-0008-0000-18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575" y="3714750"/>
          <a:ext cx="790576" cy="790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57150</xdr:colOff>
      <xdr:row>7</xdr:row>
      <xdr:rowOff>38100</xdr:rowOff>
    </xdr:from>
    <xdr:to>
      <xdr:col>8</xdr:col>
      <xdr:colOff>828676</xdr:colOff>
      <xdr:row>8</xdr:row>
      <xdr:rowOff>600076</xdr:rowOff>
    </xdr:to>
    <xdr:pic>
      <xdr:nvPicPr>
        <xdr:cNvPr id="205" name="Image 204" descr="Pièce 2 euro commémorative Saint-Marin">
          <a:extLst>
            <a:ext uri="{FF2B5EF4-FFF2-40B4-BE49-F238E27FC236}">
              <a16:creationId xmlns:a16="http://schemas.microsoft.com/office/drawing/2014/main" id="{00000000-0008-0000-18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5" y="1466850"/>
          <a:ext cx="771526" cy="771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17</xdr:row>
      <xdr:rowOff>0</xdr:rowOff>
    </xdr:from>
    <xdr:to>
      <xdr:col>3</xdr:col>
      <xdr:colOff>304800</xdr:colOff>
      <xdr:row>18</xdr:row>
      <xdr:rowOff>114300</xdr:rowOff>
    </xdr:to>
    <xdr:sp macro="" textlink="">
      <xdr:nvSpPr>
        <xdr:cNvPr id="23561" name="AutoShape 9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095C0000}"/>
            </a:ext>
          </a:extLst>
        </xdr:cNvPr>
        <xdr:cNvSpPr>
          <a:spLocks noChangeAspect="1" noChangeArrowheads="1"/>
        </xdr:cNvSpPr>
      </xdr:nvSpPr>
      <xdr:spPr bwMode="auto">
        <a:xfrm>
          <a:off x="2085975" y="451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17</xdr:row>
      <xdr:rowOff>0</xdr:rowOff>
    </xdr:from>
    <xdr:to>
      <xdr:col>3</xdr:col>
      <xdr:colOff>304800</xdr:colOff>
      <xdr:row>18</xdr:row>
      <xdr:rowOff>114300</xdr:rowOff>
    </xdr:to>
    <xdr:sp macro="" textlink="">
      <xdr:nvSpPr>
        <xdr:cNvPr id="23562" name="AutoShape 10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0A5C0000}"/>
            </a:ext>
          </a:extLst>
        </xdr:cNvPr>
        <xdr:cNvSpPr>
          <a:spLocks noChangeAspect="1" noChangeArrowheads="1"/>
        </xdr:cNvSpPr>
      </xdr:nvSpPr>
      <xdr:spPr bwMode="auto">
        <a:xfrm>
          <a:off x="2085975" y="451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17</xdr:row>
      <xdr:rowOff>0</xdr:rowOff>
    </xdr:from>
    <xdr:to>
      <xdr:col>5</xdr:col>
      <xdr:colOff>304800</xdr:colOff>
      <xdr:row>18</xdr:row>
      <xdr:rowOff>114300</xdr:rowOff>
    </xdr:to>
    <xdr:sp macro="" textlink="">
      <xdr:nvSpPr>
        <xdr:cNvPr id="23564" name="AutoShape 12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0C5C0000}"/>
            </a:ext>
          </a:extLst>
        </xdr:cNvPr>
        <xdr:cNvSpPr>
          <a:spLocks noChangeAspect="1" noChangeArrowheads="1"/>
        </xdr:cNvSpPr>
      </xdr:nvSpPr>
      <xdr:spPr bwMode="auto">
        <a:xfrm>
          <a:off x="3876675" y="451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0</xdr:colOff>
      <xdr:row>32</xdr:row>
      <xdr:rowOff>0</xdr:rowOff>
    </xdr:from>
    <xdr:to>
      <xdr:col>8</xdr:col>
      <xdr:colOff>304800</xdr:colOff>
      <xdr:row>33</xdr:row>
      <xdr:rowOff>123825</xdr:rowOff>
    </xdr:to>
    <xdr:sp macro="" textlink="">
      <xdr:nvSpPr>
        <xdr:cNvPr id="23565" name="AutoShape 13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0D5C0000}"/>
            </a:ext>
          </a:extLst>
        </xdr:cNvPr>
        <xdr:cNvSpPr>
          <a:spLocks noChangeAspect="1" noChangeArrowheads="1"/>
        </xdr:cNvSpPr>
      </xdr:nvSpPr>
      <xdr:spPr bwMode="auto">
        <a:xfrm>
          <a:off x="6562725" y="8077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66309</xdr:colOff>
      <xdr:row>0</xdr:row>
      <xdr:rowOff>1832</xdr:rowOff>
    </xdr:from>
    <xdr:to>
      <xdr:col>12</xdr:col>
      <xdr:colOff>788567</xdr:colOff>
      <xdr:row>3</xdr:row>
      <xdr:rowOff>172678</xdr:rowOff>
    </xdr:to>
    <xdr:pic>
      <xdr:nvPicPr>
        <xdr:cNvPr id="69" name="Image 68">
          <a:extLst>
            <a:ext uri="{FF2B5EF4-FFF2-40B4-BE49-F238E27FC236}">
              <a16:creationId xmlns:a16="http://schemas.microsoft.com/office/drawing/2014/main" id="{00000000-0008-0000-1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21874" y="1832"/>
          <a:ext cx="722258" cy="706627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18</xdr:row>
      <xdr:rowOff>0</xdr:rowOff>
    </xdr:from>
    <xdr:ext cx="304800" cy="304800"/>
    <xdr:sp macro="" textlink="">
      <xdr:nvSpPr>
        <xdr:cNvPr id="70" name="AutoShape 9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2085975" y="451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18</xdr:row>
      <xdr:rowOff>0</xdr:rowOff>
    </xdr:from>
    <xdr:ext cx="304800" cy="304800"/>
    <xdr:sp macro="" textlink="">
      <xdr:nvSpPr>
        <xdr:cNvPr id="71" name="AutoShape 10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2085975" y="451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18</xdr:row>
      <xdr:rowOff>0</xdr:rowOff>
    </xdr:from>
    <xdr:ext cx="304800" cy="304800"/>
    <xdr:sp macro="" textlink="">
      <xdr:nvSpPr>
        <xdr:cNvPr id="72" name="AutoShape 12" descr="Mynt: 2 Euro (Bramante Lazzari delle Penne) (San Marino(2002~Today - Euro -  2 Euro Commemoratives)">
          <a:extLst>
            <a:ext uri="{FF2B5EF4-FFF2-40B4-BE49-F238E27FC236}">
              <a16:creationId xmlns:a16="http://schemas.microsoft.com/office/drawing/2014/main" id="{00000000-0008-0000-18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3876675" y="451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5</xdr:col>
      <xdr:colOff>890038</xdr:colOff>
      <xdr:row>0</xdr:row>
      <xdr:rowOff>2886</xdr:rowOff>
    </xdr:from>
    <xdr:to>
      <xdr:col>10</xdr:col>
      <xdr:colOff>472170</xdr:colOff>
      <xdr:row>2</xdr:row>
      <xdr:rowOff>90358</xdr:rowOff>
    </xdr:to>
    <xdr:grpSp>
      <xdr:nvGrpSpPr>
        <xdr:cNvPr id="67" name="Groupe 66">
          <a:extLst>
            <a:ext uri="{FF2B5EF4-FFF2-40B4-BE49-F238E27FC236}">
              <a16:creationId xmlns:a16="http://schemas.microsoft.com/office/drawing/2014/main" id="{00000000-0008-0000-1800-000043000000}"/>
            </a:ext>
          </a:extLst>
        </xdr:cNvPr>
        <xdr:cNvGrpSpPr/>
      </xdr:nvGrpSpPr>
      <xdr:grpSpPr>
        <a:xfrm>
          <a:off x="4780911" y="2886"/>
          <a:ext cx="4075056" cy="428934"/>
          <a:chOff x="4905375" y="40970"/>
          <a:chExt cx="4058882" cy="428593"/>
        </a:xfrm>
      </xdr:grpSpPr>
      <xdr:grpSp>
        <xdr:nvGrpSpPr>
          <xdr:cNvPr id="68" name="Groupe 67">
            <a:extLst>
              <a:ext uri="{FF2B5EF4-FFF2-40B4-BE49-F238E27FC236}">
                <a16:creationId xmlns:a16="http://schemas.microsoft.com/office/drawing/2014/main" id="{00000000-0008-0000-1800-000044000000}"/>
              </a:ext>
            </a:extLst>
          </xdr:cNvPr>
          <xdr:cNvGrpSpPr/>
        </xdr:nvGrpSpPr>
        <xdr:grpSpPr>
          <a:xfrm>
            <a:off x="4905375" y="40970"/>
            <a:ext cx="4058882" cy="428593"/>
            <a:chOff x="4474830" y="60231"/>
            <a:chExt cx="6074261" cy="627249"/>
          </a:xfrm>
        </xdr:grpSpPr>
        <xdr:pic>
          <xdr:nvPicPr>
            <xdr:cNvPr id="74" name="Picture 12" descr="Irlande">
              <a:extLst>
                <a:ext uri="{FF2B5EF4-FFF2-40B4-BE49-F238E27FC236}">
                  <a16:creationId xmlns:a16="http://schemas.microsoft.com/office/drawing/2014/main" id="{00000000-0008-0000-1800-00004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Picture 41" descr="Chypre">
              <a:extLst>
                <a:ext uri="{FF2B5EF4-FFF2-40B4-BE49-F238E27FC236}">
                  <a16:creationId xmlns:a16="http://schemas.microsoft.com/office/drawing/2014/main" id="{00000000-0008-0000-1800-00004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8" y="69363"/>
              <a:ext cx="414513" cy="28082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6" name="Picture 136" descr="France">
              <a:extLst>
                <a:ext uri="{FF2B5EF4-FFF2-40B4-BE49-F238E27FC236}">
                  <a16:creationId xmlns:a16="http://schemas.microsoft.com/office/drawing/2014/main" id="{00000000-0008-0000-1800-00004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9356" y="69363"/>
              <a:ext cx="440972" cy="2798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39" descr="Espagne">
              <a:extLst>
                <a:ext uri="{FF2B5EF4-FFF2-40B4-BE49-F238E27FC236}">
                  <a16:creationId xmlns:a16="http://schemas.microsoft.com/office/drawing/2014/main" id="{00000000-0008-0000-1800-00004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Picture 219" descr="Malte">
              <a:extLst>
                <a:ext uri="{FF2B5EF4-FFF2-40B4-BE49-F238E27FC236}">
                  <a16:creationId xmlns:a16="http://schemas.microsoft.com/office/drawing/2014/main" id="{00000000-0008-0000-1800-00004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9" descr="Lituanie">
              <a:extLst>
                <a:ext uri="{FF2B5EF4-FFF2-40B4-BE49-F238E27FC236}">
                  <a16:creationId xmlns:a16="http://schemas.microsoft.com/office/drawing/2014/main" id="{00000000-0008-0000-1800-00004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125">
              <a:extLst>
                <a:ext uri="{FF2B5EF4-FFF2-40B4-BE49-F238E27FC236}">
                  <a16:creationId xmlns:a16="http://schemas.microsoft.com/office/drawing/2014/main" id="{00000000-0008-0000-1800-00005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2" y="82693"/>
              <a:ext cx="458611" cy="27329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30">
              <a:extLst>
                <a:ext uri="{FF2B5EF4-FFF2-40B4-BE49-F238E27FC236}">
                  <a16:creationId xmlns:a16="http://schemas.microsoft.com/office/drawing/2014/main" id="{00000000-0008-0000-1800-00005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Image 81">
              <a:extLst>
                <a:ext uri="{FF2B5EF4-FFF2-40B4-BE49-F238E27FC236}">
                  <a16:creationId xmlns:a16="http://schemas.microsoft.com/office/drawing/2014/main" id="{00000000-0008-0000-1800-00005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83" name="Picture 159" descr="Pays-bas">
              <a:extLst>
                <a:ext uri="{FF2B5EF4-FFF2-40B4-BE49-F238E27FC236}">
                  <a16:creationId xmlns:a16="http://schemas.microsoft.com/office/drawing/2014/main" id="{00000000-0008-0000-18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4" name="Image 83">
              <a:extLst>
                <a:ext uri="{FF2B5EF4-FFF2-40B4-BE49-F238E27FC236}">
                  <a16:creationId xmlns:a16="http://schemas.microsoft.com/office/drawing/2014/main" id="{00000000-0008-0000-1800-00005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85" name="Picture 158" descr="Estonie">
              <a:extLst>
                <a:ext uri="{FF2B5EF4-FFF2-40B4-BE49-F238E27FC236}">
                  <a16:creationId xmlns:a16="http://schemas.microsoft.com/office/drawing/2014/main" id="{00000000-0008-0000-1800-00005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Picture 116" descr="Autriche">
              <a:extLst>
                <a:ext uri="{FF2B5EF4-FFF2-40B4-BE49-F238E27FC236}">
                  <a16:creationId xmlns:a16="http://schemas.microsoft.com/office/drawing/2014/main" id="{00000000-0008-0000-1800-00005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7" name="Picture 146">
              <a:extLst>
                <a:ext uri="{FF2B5EF4-FFF2-40B4-BE49-F238E27FC236}">
                  <a16:creationId xmlns:a16="http://schemas.microsoft.com/office/drawing/2014/main" id="{00000000-0008-0000-1800-00005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8" name="Picture 138">
              <a:extLst>
                <a:ext uri="{FF2B5EF4-FFF2-40B4-BE49-F238E27FC236}">
                  <a16:creationId xmlns:a16="http://schemas.microsoft.com/office/drawing/2014/main" id="{00000000-0008-0000-1800-00005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6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29742" y="381859"/>
              <a:ext cx="414513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9" name="Picture 143" descr="Allemagne">
              <a:extLst>
                <a:ext uri="{FF2B5EF4-FFF2-40B4-BE49-F238E27FC236}">
                  <a16:creationId xmlns:a16="http://schemas.microsoft.com/office/drawing/2014/main" id="{00000000-0008-0000-1800-00005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7" y="403972"/>
              <a:ext cx="393332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0" name="Picture 122">
              <a:extLst>
                <a:ext uri="{FF2B5EF4-FFF2-40B4-BE49-F238E27FC236}">
                  <a16:creationId xmlns:a16="http://schemas.microsoft.com/office/drawing/2014/main" id="{00000000-0008-0000-1800-00005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1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800-00005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2" name="Picture 312" descr="Monaco">
              <a:extLst>
                <a:ext uri="{FF2B5EF4-FFF2-40B4-BE49-F238E27FC236}">
                  <a16:creationId xmlns:a16="http://schemas.microsoft.com/office/drawing/2014/main" id="{00000000-0008-0000-1800-00005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32809" y="406773"/>
              <a:ext cx="423746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3" name="Picture 216" descr="Grèce">
              <a:extLst>
                <a:ext uri="{FF2B5EF4-FFF2-40B4-BE49-F238E27FC236}">
                  <a16:creationId xmlns:a16="http://schemas.microsoft.com/office/drawing/2014/main" id="{00000000-0008-0000-1800-00005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4" name="Picture 148" descr="Saint-Marin">
              <a:extLst>
                <a:ext uri="{FF2B5EF4-FFF2-40B4-BE49-F238E27FC236}">
                  <a16:creationId xmlns:a16="http://schemas.microsoft.com/office/drawing/2014/main" id="{00000000-0008-0000-1800-00005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5" name="Image 94" descr="Luxembourg">
              <a:extLst>
                <a:ext uri="{FF2B5EF4-FFF2-40B4-BE49-F238E27FC236}">
                  <a16:creationId xmlns:a16="http://schemas.microsoft.com/office/drawing/2014/main" id="{00000000-0008-0000-1800-00005F000000}"/>
                </a:ext>
              </a:extLst>
            </xdr:cNvPr>
            <xdr:cNvPicPr/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96" name="Picture 147" descr="Vatican">
              <a:extLst>
                <a:ext uri="{FF2B5EF4-FFF2-40B4-BE49-F238E27FC236}">
                  <a16:creationId xmlns:a16="http://schemas.microsoft.com/office/drawing/2014/main" id="{00000000-0008-0000-1800-00006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73" name="Image 72">
            <a:extLst>
              <a:ext uri="{FF2B5EF4-FFF2-40B4-BE49-F238E27FC236}">
                <a16:creationId xmlns:a16="http://schemas.microsoft.com/office/drawing/2014/main" id="{00000000-0008-0000-1800-00004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694308" y="262102"/>
            <a:ext cx="268716" cy="19957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7</xdr:col>
      <xdr:colOff>86502</xdr:colOff>
      <xdr:row>23</xdr:row>
      <xdr:rowOff>58316</xdr:rowOff>
    </xdr:from>
    <xdr:to>
      <xdr:col>7</xdr:col>
      <xdr:colOff>838021</xdr:colOff>
      <xdr:row>24</xdr:row>
      <xdr:rowOff>600074</xdr:rowOff>
    </xdr:to>
    <xdr:pic>
      <xdr:nvPicPr>
        <xdr:cNvPr id="65" name="Image 64" descr="2 € euro commémorative 2022 Saint-Marin pour le Bicentenaire de la mort d'Antonio Canova">
          <a:extLst>
            <a:ext uri="{FF2B5EF4-FFF2-40B4-BE49-F238E27FC236}">
              <a16:creationId xmlns:a16="http://schemas.microsoft.com/office/drawing/2014/main" id="{00000000-0008-0000-18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3186" y="6142653"/>
          <a:ext cx="751519" cy="755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39367</xdr:colOff>
      <xdr:row>23</xdr:row>
      <xdr:rowOff>29531</xdr:rowOff>
    </xdr:from>
    <xdr:to>
      <xdr:col>10</xdr:col>
      <xdr:colOff>861531</xdr:colOff>
      <xdr:row>24</xdr:row>
      <xdr:rowOff>610701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376418" y="6038843"/>
          <a:ext cx="822164" cy="789864"/>
        </a:xfrm>
        <a:prstGeom prst="rect">
          <a:avLst/>
        </a:prstGeom>
      </xdr:spPr>
    </xdr:pic>
    <xdr:clientData/>
  </xdr:twoCellAnchor>
  <xdr:twoCellAnchor editAs="oneCell">
    <xdr:from>
      <xdr:col>9</xdr:col>
      <xdr:colOff>45070</xdr:colOff>
      <xdr:row>23</xdr:row>
      <xdr:rowOff>26755</xdr:rowOff>
    </xdr:from>
    <xdr:to>
      <xdr:col>9</xdr:col>
      <xdr:colOff>839400</xdr:colOff>
      <xdr:row>24</xdr:row>
      <xdr:rowOff>595411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0000000-0008-0000-1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488483" y="6036067"/>
          <a:ext cx="794330" cy="77735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133350</xdr:rowOff>
    </xdr:from>
    <xdr:to>
      <xdr:col>2</xdr:col>
      <xdr:colOff>476250</xdr:colOff>
      <xdr:row>4</xdr:row>
      <xdr:rowOff>0</xdr:rowOff>
    </xdr:to>
    <xdr:sp macro="" textlink="">
      <xdr:nvSpPr>
        <xdr:cNvPr id="2" name="ZoneTexte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SpPr txBox="1"/>
      </xdr:nvSpPr>
      <xdr:spPr>
        <a:xfrm>
          <a:off x="152400" y="428625"/>
          <a:ext cx="1371600" cy="247650"/>
        </a:xfrm>
        <a:prstGeom prst="rect">
          <a:avLst/>
        </a:prstGeom>
        <a:solidFill>
          <a:schemeClr val="accent2"/>
        </a:solidFill>
        <a:ln w="9525" cmpd="sng">
          <a:solidFill>
            <a:schemeClr val="accent2">
              <a:lumMod val="75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72000" rtlCol="0" anchor="ctr" anchorCtr="0"/>
        <a:lstStyle/>
        <a:p>
          <a:r>
            <a:rPr lang="fr-FR" sz="1100" b="1">
              <a:solidFill>
                <a:schemeClr val="accent2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</a:t>
          </a:r>
          <a:r>
            <a:rPr lang="fr-FR" sz="1100" b="1" baseline="0">
              <a:solidFill>
                <a:schemeClr val="bg1"/>
              </a:solidFill>
              <a:latin typeface="Verdana" panose="020B0604030504040204" pitchFamily="34" charset="0"/>
              <a:ea typeface="Verdana" panose="020B0604030504040204" pitchFamily="34" charset="0"/>
              <a:cs typeface="Aharoni" panose="02010803020104030203" pitchFamily="2" charset="-79"/>
            </a:rPr>
            <a:t>    VATICAN</a:t>
          </a:r>
          <a:endParaRPr lang="fr-FR" sz="1100" b="1">
            <a:solidFill>
              <a:schemeClr val="bg1"/>
            </a:solidFill>
            <a:latin typeface="Verdana" panose="020B0604030504040204" pitchFamily="34" charset="0"/>
            <a:ea typeface="Verdana" panose="020B0604030504040204" pitchFamily="34" charset="0"/>
            <a:cs typeface="Aharoni" panose="02010803020104030203" pitchFamily="2" charset="-79"/>
          </a:endParaRPr>
        </a:p>
      </xdr:txBody>
    </xdr:sp>
    <xdr:clientData/>
  </xdr:twoCellAnchor>
  <xdr:twoCellAnchor>
    <xdr:from>
      <xdr:col>2</xdr:col>
      <xdr:colOff>542925</xdr:colOff>
      <xdr:row>2</xdr:row>
      <xdr:rowOff>133350</xdr:rowOff>
    </xdr:from>
    <xdr:to>
      <xdr:col>3</xdr:col>
      <xdr:colOff>76200</xdr:colOff>
      <xdr:row>4</xdr:row>
      <xdr:rowOff>23339</xdr:rowOff>
    </xdr:to>
    <xdr:pic>
      <xdr:nvPicPr>
        <xdr:cNvPr id="136" name="Picture 147" descr="Vatican">
          <a:extLst>
            <a:ext uri="{FF2B5EF4-FFF2-40B4-BE49-F238E27FC236}">
              <a16:creationId xmlns:a16="http://schemas.microsoft.com/office/drawing/2014/main" id="{00000000-0008-0000-1900-000088000000}"/>
            </a:ext>
          </a:extLst>
        </xdr:cNvPr>
        <xdr:cNvPicPr>
          <a:picLocks noChangeAspect="1" noChangeArrowheads="1" noCrop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90675" y="428625"/>
          <a:ext cx="428625" cy="270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7</xdr:row>
      <xdr:rowOff>66675</xdr:rowOff>
    </xdr:from>
    <xdr:to>
      <xdr:col>2</xdr:col>
      <xdr:colOff>839321</xdr:colOff>
      <xdr:row>8</xdr:row>
      <xdr:rowOff>591671</xdr:rowOff>
    </xdr:to>
    <xdr:pic>
      <xdr:nvPicPr>
        <xdr:cNvPr id="140" name="Image 139">
          <a:extLst>
            <a:ext uri="{FF2B5EF4-FFF2-40B4-BE49-F238E27FC236}">
              <a16:creationId xmlns:a16="http://schemas.microsoft.com/office/drawing/2014/main" id="{00000000-0008-0000-19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52525" y="1495425"/>
          <a:ext cx="734546" cy="734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85907</xdr:colOff>
      <xdr:row>7</xdr:row>
      <xdr:rowOff>47625</xdr:rowOff>
    </xdr:from>
    <xdr:to>
      <xdr:col>3</xdr:col>
      <xdr:colOff>846043</xdr:colOff>
      <xdr:row>8</xdr:row>
      <xdr:rowOff>595314</xdr:rowOff>
    </xdr:to>
    <xdr:pic>
      <xdr:nvPicPr>
        <xdr:cNvPr id="141" name="Image 140">
          <a:extLst>
            <a:ext uri="{FF2B5EF4-FFF2-40B4-BE49-F238E27FC236}">
              <a16:creationId xmlns:a16="http://schemas.microsoft.com/office/drawing/2014/main" id="{00000000-0008-0000-19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9007" y="1476375"/>
          <a:ext cx="760136" cy="7572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51937</xdr:colOff>
      <xdr:row>7</xdr:row>
      <xdr:rowOff>32593</xdr:rowOff>
    </xdr:from>
    <xdr:to>
      <xdr:col>5</xdr:col>
      <xdr:colOff>828675</xdr:colOff>
      <xdr:row>8</xdr:row>
      <xdr:rowOff>596060</xdr:rowOff>
    </xdr:to>
    <xdr:pic>
      <xdr:nvPicPr>
        <xdr:cNvPr id="143" name="Image 142">
          <a:extLst>
            <a:ext uri="{FF2B5EF4-FFF2-40B4-BE49-F238E27FC236}">
              <a16:creationId xmlns:a16="http://schemas.microsoft.com/office/drawing/2014/main" id="{00000000-0008-0000-19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85737" y="1461343"/>
          <a:ext cx="776738" cy="773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55485</xdr:colOff>
      <xdr:row>7</xdr:row>
      <xdr:rowOff>26720</xdr:rowOff>
    </xdr:from>
    <xdr:to>
      <xdr:col>7</xdr:col>
      <xdr:colOff>847725</xdr:colOff>
      <xdr:row>8</xdr:row>
      <xdr:rowOff>606133</xdr:rowOff>
    </xdr:to>
    <xdr:pic>
      <xdr:nvPicPr>
        <xdr:cNvPr id="145" name="Image 144">
          <a:extLst>
            <a:ext uri="{FF2B5EF4-FFF2-40B4-BE49-F238E27FC236}">
              <a16:creationId xmlns:a16="http://schemas.microsoft.com/office/drawing/2014/main" id="{00000000-0008-0000-19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79985" y="1455470"/>
          <a:ext cx="792240" cy="7889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87405</xdr:colOff>
      <xdr:row>15</xdr:row>
      <xdr:rowOff>49305</xdr:rowOff>
    </xdr:from>
    <xdr:to>
      <xdr:col>1</xdr:col>
      <xdr:colOff>828675</xdr:colOff>
      <xdr:row>16</xdr:row>
      <xdr:rowOff>581024</xdr:rowOff>
    </xdr:to>
    <xdr:pic>
      <xdr:nvPicPr>
        <xdr:cNvPr id="148" name="Image 147">
          <a:extLst>
            <a:ext uri="{FF2B5EF4-FFF2-40B4-BE49-F238E27FC236}">
              <a16:creationId xmlns:a16="http://schemas.microsoft.com/office/drawing/2014/main" id="{00000000-0008-0000-19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2680" y="3725955"/>
          <a:ext cx="741270" cy="741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76200</xdr:colOff>
      <xdr:row>15</xdr:row>
      <xdr:rowOff>38100</xdr:rowOff>
    </xdr:from>
    <xdr:to>
      <xdr:col>6</xdr:col>
      <xdr:colOff>833618</xdr:colOff>
      <xdr:row>16</xdr:row>
      <xdr:rowOff>585967</xdr:rowOff>
    </xdr:to>
    <xdr:pic>
      <xdr:nvPicPr>
        <xdr:cNvPr id="155" name="Image 154">
          <a:extLst>
            <a:ext uri="{FF2B5EF4-FFF2-40B4-BE49-F238E27FC236}">
              <a16:creationId xmlns:a16="http://schemas.microsoft.com/office/drawing/2014/main" id="{00000000-0008-0000-19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3714750"/>
          <a:ext cx="757418" cy="757418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15</xdr:row>
      <xdr:rowOff>38100</xdr:rowOff>
    </xdr:from>
    <xdr:to>
      <xdr:col>7</xdr:col>
      <xdr:colOff>850527</xdr:colOff>
      <xdr:row>16</xdr:row>
      <xdr:rowOff>612401</xdr:rowOff>
    </xdr:to>
    <xdr:pic>
      <xdr:nvPicPr>
        <xdr:cNvPr id="156" name="Image 155">
          <a:extLst>
            <a:ext uri="{FF2B5EF4-FFF2-40B4-BE49-F238E27FC236}">
              <a16:creationId xmlns:a16="http://schemas.microsoft.com/office/drawing/2014/main" id="{00000000-0008-0000-19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4050" y="3714750"/>
          <a:ext cx="783852" cy="783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67705</xdr:colOff>
      <xdr:row>15</xdr:row>
      <xdr:rowOff>38100</xdr:rowOff>
    </xdr:from>
    <xdr:to>
      <xdr:col>9</xdr:col>
      <xdr:colOff>862085</xdr:colOff>
      <xdr:row>16</xdr:row>
      <xdr:rowOff>613527</xdr:rowOff>
    </xdr:to>
    <xdr:pic>
      <xdr:nvPicPr>
        <xdr:cNvPr id="157" name="Image 156">
          <a:extLst>
            <a:ext uri="{FF2B5EF4-FFF2-40B4-BE49-F238E27FC236}">
              <a16:creationId xmlns:a16="http://schemas.microsoft.com/office/drawing/2014/main" id="{00000000-0008-0000-19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5780" y="3714750"/>
          <a:ext cx="794380" cy="784978"/>
        </a:xfrm>
        <a:prstGeom prst="rect">
          <a:avLst/>
        </a:prstGeom>
      </xdr:spPr>
    </xdr:pic>
    <xdr:clientData/>
  </xdr:twoCellAnchor>
  <xdr:twoCellAnchor editAs="oneCell">
    <xdr:from>
      <xdr:col>10</xdr:col>
      <xdr:colOff>85725</xdr:colOff>
      <xdr:row>15</xdr:row>
      <xdr:rowOff>47625</xdr:rowOff>
    </xdr:from>
    <xdr:to>
      <xdr:col>10</xdr:col>
      <xdr:colOff>847165</xdr:colOff>
      <xdr:row>16</xdr:row>
      <xdr:rowOff>599514</xdr:rowOff>
    </xdr:to>
    <xdr:pic>
      <xdr:nvPicPr>
        <xdr:cNvPr id="159" name="Image 158" descr="2 Euro Vatican BU 2019 - 90 ans du Vatican">
          <a:extLst>
            <a:ext uri="{FF2B5EF4-FFF2-40B4-BE49-F238E27FC236}">
              <a16:creationId xmlns:a16="http://schemas.microsoft.com/office/drawing/2014/main" id="{00000000-0008-0000-19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39150" y="3724275"/>
          <a:ext cx="761440" cy="761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68680</xdr:colOff>
      <xdr:row>0</xdr:row>
      <xdr:rowOff>3510</xdr:rowOff>
    </xdr:from>
    <xdr:to>
      <xdr:col>12</xdr:col>
      <xdr:colOff>790938</xdr:colOff>
      <xdr:row>3</xdr:row>
      <xdr:rowOff>168185</xdr:rowOff>
    </xdr:to>
    <xdr:pic>
      <xdr:nvPicPr>
        <xdr:cNvPr id="54" name="Image 53">
          <a:extLst>
            <a:ext uri="{FF2B5EF4-FFF2-40B4-BE49-F238E27FC236}">
              <a16:creationId xmlns:a16="http://schemas.microsoft.com/office/drawing/2014/main" id="{00000000-0008-0000-1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423233" y="3510"/>
          <a:ext cx="722258" cy="701083"/>
        </a:xfrm>
        <a:prstGeom prst="rect">
          <a:avLst/>
        </a:prstGeom>
      </xdr:spPr>
    </xdr:pic>
    <xdr:clientData/>
  </xdr:twoCellAnchor>
  <xdr:twoCellAnchor editAs="oneCell">
    <xdr:from>
      <xdr:col>1</xdr:col>
      <xdr:colOff>58725</xdr:colOff>
      <xdr:row>7</xdr:row>
      <xdr:rowOff>30150</xdr:rowOff>
    </xdr:from>
    <xdr:to>
      <xdr:col>1</xdr:col>
      <xdr:colOff>847725</xdr:colOff>
      <xdr:row>8</xdr:row>
      <xdr:rowOff>609601</xdr:rowOff>
    </xdr:to>
    <xdr:pic>
      <xdr:nvPicPr>
        <xdr:cNvPr id="55" name="Image 54" descr="2004-vatican.jpg">
          <a:extLst>
            <a:ext uri="{FF2B5EF4-FFF2-40B4-BE49-F238E27FC236}">
              <a16:creationId xmlns:a16="http://schemas.microsoft.com/office/drawing/2014/main" id="{00000000-0008-0000-1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54000" y="1458900"/>
          <a:ext cx="789000" cy="7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66674</xdr:colOff>
      <xdr:row>7</xdr:row>
      <xdr:rowOff>28575</xdr:rowOff>
    </xdr:from>
    <xdr:to>
      <xdr:col>6</xdr:col>
      <xdr:colOff>858826</xdr:colOff>
      <xdr:row>8</xdr:row>
      <xdr:rowOff>611178</xdr:rowOff>
    </xdr:to>
    <xdr:pic>
      <xdr:nvPicPr>
        <xdr:cNvPr id="56" name="Image 55" descr="2009-vatican.jpg">
          <a:extLst>
            <a:ext uri="{FF2B5EF4-FFF2-40B4-BE49-F238E27FC236}">
              <a16:creationId xmlns:a16="http://schemas.microsoft.com/office/drawing/2014/main" id="{00000000-0008-0000-1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838699" y="1457325"/>
          <a:ext cx="792152" cy="792152"/>
        </a:xfrm>
        <a:prstGeom prst="rect">
          <a:avLst/>
        </a:prstGeom>
      </xdr:spPr>
    </xdr:pic>
    <xdr:clientData/>
  </xdr:twoCellAnchor>
  <xdr:twoCellAnchor editAs="oneCell">
    <xdr:from>
      <xdr:col>8</xdr:col>
      <xdr:colOff>57149</xdr:colOff>
      <xdr:row>7</xdr:row>
      <xdr:rowOff>28575</xdr:rowOff>
    </xdr:from>
    <xdr:to>
      <xdr:col>8</xdr:col>
      <xdr:colOff>849299</xdr:colOff>
      <xdr:row>8</xdr:row>
      <xdr:rowOff>611176</xdr:rowOff>
    </xdr:to>
    <xdr:pic>
      <xdr:nvPicPr>
        <xdr:cNvPr id="57" name="Image 56" descr="2011-vatican.jpg">
          <a:extLst>
            <a:ext uri="{FF2B5EF4-FFF2-40B4-BE49-F238E27FC236}">
              <a16:creationId xmlns:a16="http://schemas.microsoft.com/office/drawing/2014/main" id="{00000000-0008-0000-1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619874" y="1457325"/>
          <a:ext cx="792150" cy="792150"/>
        </a:xfrm>
        <a:prstGeom prst="rect">
          <a:avLst/>
        </a:prstGeom>
      </xdr:spPr>
    </xdr:pic>
    <xdr:clientData/>
  </xdr:twoCellAnchor>
  <xdr:twoCellAnchor editAs="oneCell">
    <xdr:from>
      <xdr:col>4</xdr:col>
      <xdr:colOff>61200</xdr:colOff>
      <xdr:row>7</xdr:row>
      <xdr:rowOff>38100</xdr:rowOff>
    </xdr:from>
    <xdr:to>
      <xdr:col>4</xdr:col>
      <xdr:colOff>824626</xdr:colOff>
      <xdr:row>8</xdr:row>
      <xdr:rowOff>600077</xdr:rowOff>
    </xdr:to>
    <xdr:pic>
      <xdr:nvPicPr>
        <xdr:cNvPr id="59" name="Image 58">
          <a:extLst>
            <a:ext uri="{FF2B5EF4-FFF2-40B4-BE49-F238E27FC236}">
              <a16:creationId xmlns:a16="http://schemas.microsoft.com/office/drawing/2014/main" id="{00000000-0008-0000-19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2525" y="1466850"/>
          <a:ext cx="763426" cy="771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85724</xdr:colOff>
      <xdr:row>7</xdr:row>
      <xdr:rowOff>47625</xdr:rowOff>
    </xdr:from>
    <xdr:to>
      <xdr:col>9</xdr:col>
      <xdr:colOff>839776</xdr:colOff>
      <xdr:row>8</xdr:row>
      <xdr:rowOff>592128</xdr:rowOff>
    </xdr:to>
    <xdr:pic>
      <xdr:nvPicPr>
        <xdr:cNvPr id="60" name="Image 59" descr="2012-vatican.jpg">
          <a:extLst>
            <a:ext uri="{FF2B5EF4-FFF2-40B4-BE49-F238E27FC236}">
              <a16:creationId xmlns:a16="http://schemas.microsoft.com/office/drawing/2014/main" id="{00000000-0008-0000-1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543799" y="1476375"/>
          <a:ext cx="754052" cy="754052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66674</xdr:colOff>
      <xdr:row>7</xdr:row>
      <xdr:rowOff>38100</xdr:rowOff>
    </xdr:from>
    <xdr:to>
      <xdr:col>10</xdr:col>
      <xdr:colOff>839774</xdr:colOff>
      <xdr:row>8</xdr:row>
      <xdr:rowOff>601651</xdr:rowOff>
    </xdr:to>
    <xdr:pic>
      <xdr:nvPicPr>
        <xdr:cNvPr id="61" name="Image 60" descr="2013-vatican1.jpg">
          <a:extLst>
            <a:ext uri="{FF2B5EF4-FFF2-40B4-BE49-F238E27FC236}">
              <a16:creationId xmlns:a16="http://schemas.microsoft.com/office/drawing/2014/main" id="{00000000-0008-0000-1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8420099" y="1466850"/>
          <a:ext cx="773100" cy="7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15</xdr:row>
      <xdr:rowOff>47625</xdr:rowOff>
    </xdr:from>
    <xdr:to>
      <xdr:col>2</xdr:col>
      <xdr:colOff>830250</xdr:colOff>
      <xdr:row>16</xdr:row>
      <xdr:rowOff>592124</xdr:rowOff>
    </xdr:to>
    <xdr:pic>
      <xdr:nvPicPr>
        <xdr:cNvPr id="63" name="Image 62" descr="2014-vatican.jpg">
          <a:extLst>
            <a:ext uri="{FF2B5EF4-FFF2-40B4-BE49-F238E27FC236}">
              <a16:creationId xmlns:a16="http://schemas.microsoft.com/office/drawing/2014/main" id="{00000000-0008-0000-1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6825" y="3724275"/>
          <a:ext cx="754050" cy="754050"/>
        </a:xfrm>
        <a:prstGeom prst="rect">
          <a:avLst/>
        </a:prstGeom>
      </xdr:spPr>
    </xdr:pic>
    <xdr:clientData/>
  </xdr:twoCellAnchor>
  <xdr:twoCellAnchor editAs="oneCell">
    <xdr:from>
      <xdr:col>3</xdr:col>
      <xdr:colOff>58725</xdr:colOff>
      <xdr:row>15</xdr:row>
      <xdr:rowOff>39675</xdr:rowOff>
    </xdr:from>
    <xdr:to>
      <xdr:col>3</xdr:col>
      <xdr:colOff>828675</xdr:colOff>
      <xdr:row>16</xdr:row>
      <xdr:rowOff>600074</xdr:rowOff>
    </xdr:to>
    <xdr:pic>
      <xdr:nvPicPr>
        <xdr:cNvPr id="64" name="Image 63" descr="2015-vatican.jpg">
          <a:extLst>
            <a:ext uri="{FF2B5EF4-FFF2-40B4-BE49-F238E27FC236}">
              <a16:creationId xmlns:a16="http://schemas.microsoft.com/office/drawing/2014/main" id="{00000000-0008-0000-1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144700" y="3792525"/>
          <a:ext cx="769950" cy="769949"/>
        </a:xfrm>
        <a:prstGeom prst="rect">
          <a:avLst/>
        </a:prstGeom>
      </xdr:spPr>
    </xdr:pic>
    <xdr:clientData/>
  </xdr:twoCellAnchor>
  <xdr:twoCellAnchor editAs="oneCell">
    <xdr:from>
      <xdr:col>4</xdr:col>
      <xdr:colOff>87300</xdr:colOff>
      <xdr:row>15</xdr:row>
      <xdr:rowOff>49200</xdr:rowOff>
    </xdr:from>
    <xdr:to>
      <xdr:col>4</xdr:col>
      <xdr:colOff>838200</xdr:colOff>
      <xdr:row>16</xdr:row>
      <xdr:rowOff>590549</xdr:rowOff>
    </xdr:to>
    <xdr:pic>
      <xdr:nvPicPr>
        <xdr:cNvPr id="65" name="Image 64" descr="2016-vatican1.jpg">
          <a:extLst>
            <a:ext uri="{FF2B5EF4-FFF2-40B4-BE49-F238E27FC236}">
              <a16:creationId xmlns:a16="http://schemas.microsoft.com/office/drawing/2014/main" id="{00000000-0008-0000-1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3068625" y="3725850"/>
          <a:ext cx="750900" cy="750900"/>
        </a:xfrm>
        <a:prstGeom prst="rect">
          <a:avLst/>
        </a:prstGeom>
      </xdr:spPr>
    </xdr:pic>
    <xdr:clientData/>
  </xdr:twoCellAnchor>
  <xdr:twoCellAnchor editAs="oneCell">
    <xdr:from>
      <xdr:col>5</xdr:col>
      <xdr:colOff>87302</xdr:colOff>
      <xdr:row>15</xdr:row>
      <xdr:rowOff>58727</xdr:rowOff>
    </xdr:from>
    <xdr:to>
      <xdr:col>5</xdr:col>
      <xdr:colOff>838200</xdr:colOff>
      <xdr:row>16</xdr:row>
      <xdr:rowOff>600074</xdr:rowOff>
    </xdr:to>
    <xdr:pic>
      <xdr:nvPicPr>
        <xdr:cNvPr id="66" name="Image 65" descr="2016-vatican2.jpg">
          <a:extLst>
            <a:ext uri="{FF2B5EF4-FFF2-40B4-BE49-F238E27FC236}">
              <a16:creationId xmlns:a16="http://schemas.microsoft.com/office/drawing/2014/main" id="{00000000-0008-0000-1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963977" y="3735377"/>
          <a:ext cx="750898" cy="750898"/>
        </a:xfrm>
        <a:prstGeom prst="rect">
          <a:avLst/>
        </a:prstGeom>
      </xdr:spPr>
    </xdr:pic>
    <xdr:clientData/>
  </xdr:twoCellAnchor>
  <xdr:twoCellAnchor editAs="oneCell">
    <xdr:from>
      <xdr:col>1</xdr:col>
      <xdr:colOff>77775</xdr:colOff>
      <xdr:row>23</xdr:row>
      <xdr:rowOff>39675</xdr:rowOff>
    </xdr:from>
    <xdr:to>
      <xdr:col>1</xdr:col>
      <xdr:colOff>847725</xdr:colOff>
      <xdr:row>24</xdr:row>
      <xdr:rowOff>600075</xdr:rowOff>
    </xdr:to>
    <xdr:pic>
      <xdr:nvPicPr>
        <xdr:cNvPr id="67" name="Image 66" descr="2019-vatican2.jpg">
          <a:extLst>
            <a:ext uri="{FF2B5EF4-FFF2-40B4-BE49-F238E27FC236}">
              <a16:creationId xmlns:a16="http://schemas.microsoft.com/office/drawing/2014/main" id="{00000000-0008-0000-1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73050" y="5964225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5</xdr:col>
      <xdr:colOff>68250</xdr:colOff>
      <xdr:row>23</xdr:row>
      <xdr:rowOff>30150</xdr:rowOff>
    </xdr:from>
    <xdr:to>
      <xdr:col>5</xdr:col>
      <xdr:colOff>838200</xdr:colOff>
      <xdr:row>24</xdr:row>
      <xdr:rowOff>590550</xdr:rowOff>
    </xdr:to>
    <xdr:pic>
      <xdr:nvPicPr>
        <xdr:cNvPr id="68" name="Image 67" descr="2021-vatican2.jpg">
          <a:extLst>
            <a:ext uri="{FF2B5EF4-FFF2-40B4-BE49-F238E27FC236}">
              <a16:creationId xmlns:a16="http://schemas.microsoft.com/office/drawing/2014/main" id="{00000000-0008-0000-1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944925" y="5954700"/>
          <a:ext cx="769950" cy="769950"/>
        </a:xfrm>
        <a:prstGeom prst="rect">
          <a:avLst/>
        </a:prstGeom>
      </xdr:spPr>
    </xdr:pic>
    <xdr:clientData/>
  </xdr:twoCellAnchor>
  <xdr:twoCellAnchor editAs="oneCell">
    <xdr:from>
      <xdr:col>3</xdr:col>
      <xdr:colOff>55168</xdr:colOff>
      <xdr:row>23</xdr:row>
      <xdr:rowOff>28575</xdr:rowOff>
    </xdr:from>
    <xdr:to>
      <xdr:col>3</xdr:col>
      <xdr:colOff>849708</xdr:colOff>
      <xdr:row>24</xdr:row>
      <xdr:rowOff>609601</xdr:rowOff>
    </xdr:to>
    <xdr:pic>
      <xdr:nvPicPr>
        <xdr:cNvPr id="70" name="Image 69">
          <a:extLst>
            <a:ext uri="{FF2B5EF4-FFF2-40B4-BE49-F238E27FC236}">
              <a16:creationId xmlns:a16="http://schemas.microsoft.com/office/drawing/2014/main" id="{00000000-0008-0000-1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1143" y="5953125"/>
          <a:ext cx="794540" cy="790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61075</xdr:colOff>
      <xdr:row>23</xdr:row>
      <xdr:rowOff>47625</xdr:rowOff>
    </xdr:from>
    <xdr:to>
      <xdr:col>2</xdr:col>
      <xdr:colOff>834275</xdr:colOff>
      <xdr:row>24</xdr:row>
      <xdr:rowOff>609601</xdr:rowOff>
    </xdr:to>
    <xdr:pic>
      <xdr:nvPicPr>
        <xdr:cNvPr id="72" name="Image 71">
          <a:extLst>
            <a:ext uri="{FF2B5EF4-FFF2-40B4-BE49-F238E27FC236}">
              <a16:creationId xmlns:a16="http://schemas.microsoft.com/office/drawing/2014/main" id="{00000000-0008-0000-1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700" y="5972175"/>
          <a:ext cx="773200" cy="771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57151</xdr:colOff>
      <xdr:row>23</xdr:row>
      <xdr:rowOff>14357</xdr:rowOff>
    </xdr:from>
    <xdr:to>
      <xdr:col>4</xdr:col>
      <xdr:colOff>847725</xdr:colOff>
      <xdr:row>24</xdr:row>
      <xdr:rowOff>585719</xdr:rowOff>
    </xdr:to>
    <xdr:pic>
      <xdr:nvPicPr>
        <xdr:cNvPr id="73" name="Image 72">
          <a:extLst>
            <a:ext uri="{FF2B5EF4-FFF2-40B4-BE49-F238E27FC236}">
              <a16:creationId xmlns:a16="http://schemas.microsoft.com/office/drawing/2014/main" id="{00000000-0008-0000-1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6" y="5938907"/>
          <a:ext cx="790574" cy="7809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62045</xdr:colOff>
      <xdr:row>15</xdr:row>
      <xdr:rowOff>28575</xdr:rowOff>
    </xdr:from>
    <xdr:to>
      <xdr:col>8</xdr:col>
      <xdr:colOff>842831</xdr:colOff>
      <xdr:row>16</xdr:row>
      <xdr:rowOff>609600</xdr:rowOff>
    </xdr:to>
    <xdr:pic>
      <xdr:nvPicPr>
        <xdr:cNvPr id="76" name="Image 75">
          <a:extLst>
            <a:ext uri="{FF2B5EF4-FFF2-40B4-BE49-F238E27FC236}">
              <a16:creationId xmlns:a16="http://schemas.microsoft.com/office/drawing/2014/main" id="{00000000-0008-0000-19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4770" y="3705225"/>
          <a:ext cx="780786" cy="790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890838</xdr:colOff>
      <xdr:row>0</xdr:row>
      <xdr:rowOff>2873</xdr:rowOff>
    </xdr:from>
    <xdr:to>
      <xdr:col>10</xdr:col>
      <xdr:colOff>472970</xdr:colOff>
      <xdr:row>2</xdr:row>
      <xdr:rowOff>90236</xdr:rowOff>
    </xdr:to>
    <xdr:grpSp>
      <xdr:nvGrpSpPr>
        <xdr:cNvPr id="58" name="Groupe 57">
          <a:extLst>
            <a:ext uri="{FF2B5EF4-FFF2-40B4-BE49-F238E27FC236}">
              <a16:creationId xmlns:a16="http://schemas.microsoft.com/office/drawing/2014/main" id="{00000000-0008-0000-1900-00003A000000}"/>
            </a:ext>
          </a:extLst>
        </xdr:cNvPr>
        <xdr:cNvGrpSpPr/>
      </xdr:nvGrpSpPr>
      <xdr:grpSpPr>
        <a:xfrm>
          <a:off x="4767513" y="2873"/>
          <a:ext cx="4058882" cy="430263"/>
          <a:chOff x="4905375" y="40970"/>
          <a:chExt cx="4058882" cy="432776"/>
        </a:xfrm>
      </xdr:grpSpPr>
      <xdr:grpSp>
        <xdr:nvGrpSpPr>
          <xdr:cNvPr id="62" name="Groupe 61">
            <a:extLst>
              <a:ext uri="{FF2B5EF4-FFF2-40B4-BE49-F238E27FC236}">
                <a16:creationId xmlns:a16="http://schemas.microsoft.com/office/drawing/2014/main" id="{00000000-0008-0000-1900-00003E000000}"/>
              </a:ext>
            </a:extLst>
          </xdr:cNvPr>
          <xdr:cNvGrpSpPr/>
        </xdr:nvGrpSpPr>
        <xdr:grpSpPr>
          <a:xfrm>
            <a:off x="4905375" y="40970"/>
            <a:ext cx="4058882" cy="432776"/>
            <a:chOff x="4474830" y="60231"/>
            <a:chExt cx="6074261" cy="633371"/>
          </a:xfrm>
        </xdr:grpSpPr>
        <xdr:pic>
          <xdr:nvPicPr>
            <xdr:cNvPr id="71" name="Picture 12" descr="Irlande">
              <a:extLst>
                <a:ext uri="{FF2B5EF4-FFF2-40B4-BE49-F238E27FC236}">
                  <a16:creationId xmlns:a16="http://schemas.microsoft.com/office/drawing/2014/main" id="{00000000-0008-0000-1900-000047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37898" y="75082"/>
              <a:ext cx="405695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4" name="Picture 41" descr="Chypre">
              <a:extLst>
                <a:ext uri="{FF2B5EF4-FFF2-40B4-BE49-F238E27FC236}">
                  <a16:creationId xmlns:a16="http://schemas.microsoft.com/office/drawing/2014/main" id="{00000000-0008-0000-1900-00004A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01957" y="70687"/>
              <a:ext cx="414515" cy="27949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5" name="Picture 136" descr="France">
              <a:extLst>
                <a:ext uri="{FF2B5EF4-FFF2-40B4-BE49-F238E27FC236}">
                  <a16:creationId xmlns:a16="http://schemas.microsoft.com/office/drawing/2014/main" id="{00000000-0008-0000-1900-00004B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81873" y="70687"/>
              <a:ext cx="440972" cy="28582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" name="Picture 139" descr="Espagne">
              <a:extLst>
                <a:ext uri="{FF2B5EF4-FFF2-40B4-BE49-F238E27FC236}">
                  <a16:creationId xmlns:a16="http://schemas.microsoft.com/office/drawing/2014/main" id="{00000000-0008-0000-1900-00004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30345" y="65679"/>
              <a:ext cx="405694" cy="3125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8" name="Picture 219" descr="Malte">
              <a:extLst>
                <a:ext uri="{FF2B5EF4-FFF2-40B4-BE49-F238E27FC236}">
                  <a16:creationId xmlns:a16="http://schemas.microsoft.com/office/drawing/2014/main" id="{00000000-0008-0000-1900-00004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35129" y="72684"/>
              <a:ext cx="42333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9" name="Picture 9" descr="Lituanie">
              <a:extLst>
                <a:ext uri="{FF2B5EF4-FFF2-40B4-BE49-F238E27FC236}">
                  <a16:creationId xmlns:a16="http://schemas.microsoft.com/office/drawing/2014/main" id="{00000000-0008-0000-1900-00004F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3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00607" y="65556"/>
              <a:ext cx="388056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0" name="Picture 125">
              <a:extLst>
                <a:ext uri="{FF2B5EF4-FFF2-40B4-BE49-F238E27FC236}">
                  <a16:creationId xmlns:a16="http://schemas.microsoft.com/office/drawing/2014/main" id="{00000000-0008-0000-1900-000050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27343" y="78016"/>
              <a:ext cx="458612" cy="30186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1" name="Picture 130">
              <a:extLst>
                <a:ext uri="{FF2B5EF4-FFF2-40B4-BE49-F238E27FC236}">
                  <a16:creationId xmlns:a16="http://schemas.microsoft.com/office/drawing/2014/main" id="{00000000-0008-0000-1900-000051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8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0288" y="65276"/>
              <a:ext cx="41451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2" name="Image 81">
              <a:extLst>
                <a:ext uri="{FF2B5EF4-FFF2-40B4-BE49-F238E27FC236}">
                  <a16:creationId xmlns:a16="http://schemas.microsoft.com/office/drawing/2014/main" id="{00000000-0008-0000-1900-00005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 flipV="1">
              <a:off x="6120953" y="75079"/>
              <a:ext cx="414514" cy="2762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83" name="Picture 159" descr="Pays-bas">
              <a:extLst>
                <a:ext uri="{FF2B5EF4-FFF2-40B4-BE49-F238E27FC236}">
                  <a16:creationId xmlns:a16="http://schemas.microsoft.com/office/drawing/2014/main" id="{00000000-0008-0000-1900-000053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32482" y="65556"/>
              <a:ext cx="414514" cy="3048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4" name="Image 83">
              <a:extLst>
                <a:ext uri="{FF2B5EF4-FFF2-40B4-BE49-F238E27FC236}">
                  <a16:creationId xmlns:a16="http://schemas.microsoft.com/office/drawing/2014/main" id="{00000000-0008-0000-1900-00005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6748" y="65555"/>
              <a:ext cx="404138" cy="285751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85" name="Picture 158" descr="Estonie">
              <a:extLst>
                <a:ext uri="{FF2B5EF4-FFF2-40B4-BE49-F238E27FC236}">
                  <a16:creationId xmlns:a16="http://schemas.microsoft.com/office/drawing/2014/main" id="{00000000-0008-0000-1900-000055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626973" y="406212"/>
              <a:ext cx="423333" cy="26614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6" name="Picture 116" descr="Autriche">
              <a:extLst>
                <a:ext uri="{FF2B5EF4-FFF2-40B4-BE49-F238E27FC236}">
                  <a16:creationId xmlns:a16="http://schemas.microsoft.com/office/drawing/2014/main" id="{00000000-0008-0000-1900-000056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43397" y="60231"/>
              <a:ext cx="405694" cy="2952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7" name="Picture 146">
              <a:extLst>
                <a:ext uri="{FF2B5EF4-FFF2-40B4-BE49-F238E27FC236}">
                  <a16:creationId xmlns:a16="http://schemas.microsoft.com/office/drawing/2014/main" id="{00000000-0008-0000-1900-000057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4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118099" y="385324"/>
              <a:ext cx="414513" cy="2980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8" name="Picture 138">
              <a:extLst>
                <a:ext uri="{FF2B5EF4-FFF2-40B4-BE49-F238E27FC236}">
                  <a16:creationId xmlns:a16="http://schemas.microsoft.com/office/drawing/2014/main" id="{00000000-0008-0000-1900-000058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5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137225" y="379870"/>
              <a:ext cx="414515" cy="28574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9" name="Picture 143" descr="Allemagne">
              <a:extLst>
                <a:ext uri="{FF2B5EF4-FFF2-40B4-BE49-F238E27FC236}">
                  <a16:creationId xmlns:a16="http://schemas.microsoft.com/office/drawing/2014/main" id="{00000000-0008-0000-1900-000059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118298" y="403972"/>
              <a:ext cx="370417" cy="2667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0" name="Picture 122">
              <a:extLst>
                <a:ext uri="{FF2B5EF4-FFF2-40B4-BE49-F238E27FC236}">
                  <a16:creationId xmlns:a16="http://schemas.microsoft.com/office/drawing/2014/main" id="{00000000-0008-0000-1900-00005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7" cstate="print">
              <a:clrChange>
                <a:clrFrom>
                  <a:srgbClr val="000000"/>
                </a:clrFrom>
                <a:clrTo>
                  <a:srgbClr val="000000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74830" y="401730"/>
              <a:ext cx="414514" cy="2857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1" name="Image 8" descr="C:\Documents and Settings\Francis\Bureau\Lettonie.gif">
              <a:extLst>
                <a:ext uri="{FF2B5EF4-FFF2-40B4-BE49-F238E27FC236}">
                  <a16:creationId xmlns:a16="http://schemas.microsoft.com/office/drawing/2014/main" id="{00000000-0008-0000-1900-00005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654789" y="403972"/>
              <a:ext cx="396876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2" name="Picture 312" descr="Monaco">
              <a:extLst>
                <a:ext uri="{FF2B5EF4-FFF2-40B4-BE49-F238E27FC236}">
                  <a16:creationId xmlns:a16="http://schemas.microsoft.com/office/drawing/2014/main" id="{00000000-0008-0000-1900-00005C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15917" y="406771"/>
              <a:ext cx="426581" cy="28683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3" name="Picture 216" descr="Grèce">
              <a:extLst>
                <a:ext uri="{FF2B5EF4-FFF2-40B4-BE49-F238E27FC236}">
                  <a16:creationId xmlns:a16="http://schemas.microsoft.com/office/drawing/2014/main" id="{00000000-0008-0000-1900-00005D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599816" y="413709"/>
              <a:ext cx="405694" cy="269618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4" name="Picture 148" descr="Saint-Marin">
              <a:extLst>
                <a:ext uri="{FF2B5EF4-FFF2-40B4-BE49-F238E27FC236}">
                  <a16:creationId xmlns:a16="http://schemas.microsoft.com/office/drawing/2014/main" id="{00000000-0008-0000-1900-00005E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47693" y="389404"/>
              <a:ext cx="414514" cy="28433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5" name="Image 94" descr="Luxembourg">
              <a:extLst>
                <a:ext uri="{FF2B5EF4-FFF2-40B4-BE49-F238E27FC236}">
                  <a16:creationId xmlns:a16="http://schemas.microsoft.com/office/drawing/2014/main" id="{00000000-0008-0000-1900-00005F000000}"/>
                </a:ext>
              </a:extLst>
            </xdr:cNvPr>
            <xdr:cNvPicPr/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25447" y="404527"/>
              <a:ext cx="400766" cy="268944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96" name="Picture 147" descr="Vatican">
              <a:extLst>
                <a:ext uri="{FF2B5EF4-FFF2-40B4-BE49-F238E27FC236}">
                  <a16:creationId xmlns:a16="http://schemas.microsoft.com/office/drawing/2014/main" id="{00000000-0008-0000-1900-000060000000}"/>
                </a:ext>
              </a:extLst>
            </xdr:cNvPr>
            <xdr:cNvPicPr>
              <a:picLocks noChangeAspect="1" noChangeArrowheads="1" noCrop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118526" y="398929"/>
              <a:ext cx="432153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69" name="Image 68">
            <a:extLst>
              <a:ext uri="{FF2B5EF4-FFF2-40B4-BE49-F238E27FC236}">
                <a16:creationId xmlns:a16="http://schemas.microsoft.com/office/drawing/2014/main" id="{00000000-0008-0000-1900-00004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02486" y="262103"/>
            <a:ext cx="260539" cy="19161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6</xdr:col>
      <xdr:colOff>47625</xdr:colOff>
      <xdr:row>23</xdr:row>
      <xdr:rowOff>38100</xdr:rowOff>
    </xdr:from>
    <xdr:to>
      <xdr:col>6</xdr:col>
      <xdr:colOff>845571</xdr:colOff>
      <xdr:row>24</xdr:row>
      <xdr:rowOff>619214</xdr:rowOff>
    </xdr:to>
    <xdr:pic>
      <xdr:nvPicPr>
        <xdr:cNvPr id="99" name="Image 98">
          <a:extLst>
            <a:ext uri="{FF2B5EF4-FFF2-40B4-BE49-F238E27FC236}">
              <a16:creationId xmlns:a16="http://schemas.microsoft.com/office/drawing/2014/main" id="{00000000-0008-0000-1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819650" y="5962650"/>
          <a:ext cx="797946" cy="790664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23</xdr:row>
      <xdr:rowOff>47625</xdr:rowOff>
    </xdr:from>
    <xdr:to>
      <xdr:col>7</xdr:col>
      <xdr:colOff>868576</xdr:colOff>
      <xdr:row>24</xdr:row>
      <xdr:rowOff>604543</xdr:rowOff>
    </xdr:to>
    <xdr:pic>
      <xdr:nvPicPr>
        <xdr:cNvPr id="100" name="Image 99">
          <a:extLst>
            <a:ext uri="{FF2B5EF4-FFF2-40B4-BE49-F238E27FC236}">
              <a16:creationId xmlns:a16="http://schemas.microsoft.com/office/drawing/2014/main" id="{00000000-0008-0000-1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43575" y="5972175"/>
          <a:ext cx="792376" cy="766468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23</xdr:row>
      <xdr:rowOff>28575</xdr:rowOff>
    </xdr:from>
    <xdr:to>
      <xdr:col>8</xdr:col>
      <xdr:colOff>857250</xdr:colOff>
      <xdr:row>24</xdr:row>
      <xdr:rowOff>619125</xdr:rowOff>
    </xdr:to>
    <xdr:pic>
      <xdr:nvPicPr>
        <xdr:cNvPr id="3" name="Image 2" descr="2 € commémorative 2023 Vatican pour le 150e anniversaire de la mort d'Alessandro Manzoni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5" y="6048375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72482</xdr:colOff>
      <xdr:row>23</xdr:row>
      <xdr:rowOff>43861</xdr:rowOff>
    </xdr:from>
    <xdr:to>
      <xdr:col>9</xdr:col>
      <xdr:colOff>838200</xdr:colOff>
      <xdr:row>24</xdr:row>
      <xdr:rowOff>599229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0557" y="6063661"/>
          <a:ext cx="765718" cy="764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5"/>
  <sheetViews>
    <sheetView zoomScaleNormal="100" workbookViewId="0">
      <selection activeCell="K18" sqref="K18"/>
    </sheetView>
  </sheetViews>
  <sheetFormatPr baseColWidth="10" defaultRowHeight="14.25" x14ac:dyDescent="0.2"/>
  <sheetData>
    <row r="15" ht="46.5" customHeight="1" x14ac:dyDescent="0.2"/>
  </sheetData>
  <printOptions horizontalCentered="1"/>
  <pageMargins left="0.51181102362204722" right="0.51181102362204722" top="0.35433070866141736" bottom="0.35433070866141736" header="0.31496062992125984" footer="0.31496062992125984"/>
  <pageSetup paperSize="9" scale="9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CC"/>
  </sheetPr>
  <dimension ref="A2:I51"/>
  <sheetViews>
    <sheetView showZeros="0" zoomScaleNormal="100" workbookViewId="0">
      <selection activeCell="J8" sqref="J8"/>
    </sheetView>
  </sheetViews>
  <sheetFormatPr baseColWidth="10" defaultRowHeight="14.25" x14ac:dyDescent="0.2"/>
  <cols>
    <col min="1" max="1" width="2.875" style="43" customWidth="1"/>
    <col min="2" max="2" width="19.75" customWidth="1"/>
    <col min="3" max="3" width="1.75" customWidth="1"/>
    <col min="4" max="4" width="18.875" customWidth="1"/>
    <col min="5" max="5" width="1.75" customWidth="1"/>
    <col min="6" max="6" width="14.375" bestFit="1" customWidth="1"/>
    <col min="7" max="7" width="17.875" customWidth="1"/>
    <col min="8" max="8" width="17" customWidth="1"/>
    <col min="9" max="9" width="7" customWidth="1"/>
  </cols>
  <sheetData>
    <row r="2" spans="1:9" ht="15" customHeight="1" x14ac:dyDescent="0.2">
      <c r="C2" s="130" t="s">
        <v>414</v>
      </c>
      <c r="D2" s="130"/>
      <c r="E2" s="130"/>
      <c r="F2" s="128" t="s">
        <v>383</v>
      </c>
      <c r="G2" s="129">
        <v>45203</v>
      </c>
    </row>
    <row r="3" spans="1:9" ht="14.25" customHeight="1" x14ac:dyDescent="0.2">
      <c r="C3" s="130"/>
      <c r="D3" s="130"/>
      <c r="E3" s="130"/>
      <c r="F3" s="128"/>
      <c r="G3" s="129"/>
    </row>
    <row r="4" spans="1:9" ht="15" x14ac:dyDescent="0.25">
      <c r="B4" s="32" t="s">
        <v>381</v>
      </c>
      <c r="I4" s="85" t="s">
        <v>491</v>
      </c>
    </row>
    <row r="5" spans="1:9" ht="6.75" customHeight="1" thickBot="1" x14ac:dyDescent="0.25"/>
    <row r="6" spans="1:9" ht="51" customHeight="1" thickBot="1" x14ac:dyDescent="0.25">
      <c r="B6" s="39" t="s">
        <v>366</v>
      </c>
      <c r="C6" s="146" t="s">
        <v>376</v>
      </c>
      <c r="D6" s="147"/>
      <c r="E6" s="147"/>
      <c r="F6" s="148"/>
      <c r="G6" s="40" t="s">
        <v>430</v>
      </c>
      <c r="H6" s="41" t="s">
        <v>0</v>
      </c>
    </row>
    <row r="7" spans="1:9" ht="24" customHeight="1" x14ac:dyDescent="0.2">
      <c r="A7" s="44">
        <v>1</v>
      </c>
      <c r="B7" s="33" t="str">
        <f>'1. Allemagne'!H29</f>
        <v>Allemagne</v>
      </c>
      <c r="C7" s="139" t="s">
        <v>377</v>
      </c>
      <c r="D7" s="140"/>
      <c r="E7" s="140"/>
      <c r="F7" s="141"/>
      <c r="G7" s="34">
        <f>'1. Allemagne'!$K$29</f>
        <v>0</v>
      </c>
      <c r="H7" s="35">
        <f>'1. Allemagne'!M29</f>
        <v>0</v>
      </c>
      <c r="I7" s="84"/>
    </row>
    <row r="8" spans="1:9" ht="24" customHeight="1" x14ac:dyDescent="0.2">
      <c r="A8" s="44">
        <v>2</v>
      </c>
      <c r="B8" s="33" t="str">
        <f>+'2. Autriche'!H29</f>
        <v>Autriche</v>
      </c>
      <c r="C8" s="139" t="s">
        <v>377</v>
      </c>
      <c r="D8" s="140"/>
      <c r="E8" s="140"/>
      <c r="F8" s="141"/>
      <c r="G8" s="34">
        <f>'2. Autriche'!K29</f>
        <v>0</v>
      </c>
      <c r="H8" s="35">
        <f>'2. Autriche'!M29</f>
        <v>0</v>
      </c>
      <c r="I8" s="84"/>
    </row>
    <row r="9" spans="1:9" ht="24" customHeight="1" x14ac:dyDescent="0.2">
      <c r="A9" s="44">
        <v>3</v>
      </c>
      <c r="B9" s="33" t="str">
        <f>'3. Belgique'!H37</f>
        <v>Belgique</v>
      </c>
      <c r="C9" s="139" t="s">
        <v>377</v>
      </c>
      <c r="D9" s="140"/>
      <c r="E9" s="140"/>
      <c r="F9" s="141"/>
      <c r="G9" s="34">
        <f>'3. Belgique'!K37</f>
        <v>0</v>
      </c>
      <c r="H9" s="35">
        <f>'3. Belgique'!M37</f>
        <v>0</v>
      </c>
      <c r="I9" s="84"/>
    </row>
    <row r="10" spans="1:9" ht="24" customHeight="1" x14ac:dyDescent="0.2">
      <c r="A10" s="44">
        <v>4</v>
      </c>
      <c r="B10" s="33" t="str">
        <f>'4. Chypre'!H29</f>
        <v>Chypre</v>
      </c>
      <c r="C10" s="139" t="s">
        <v>377</v>
      </c>
      <c r="D10" s="140"/>
      <c r="E10" s="140"/>
      <c r="F10" s="141"/>
      <c r="G10" s="34">
        <f>'4. Chypre'!K29</f>
        <v>0</v>
      </c>
      <c r="H10" s="35">
        <f>'4. Chypre'!M29</f>
        <v>0</v>
      </c>
      <c r="I10" s="84"/>
    </row>
    <row r="11" spans="1:9" ht="24" customHeight="1" x14ac:dyDescent="0.2">
      <c r="A11" s="44">
        <v>5</v>
      </c>
      <c r="B11" s="33" t="str">
        <f>'5. Croatie'!H29</f>
        <v>Croatie</v>
      </c>
      <c r="C11" s="139" t="s">
        <v>377</v>
      </c>
      <c r="D11" s="140"/>
      <c r="E11" s="140"/>
      <c r="F11" s="141"/>
      <c r="G11" s="34">
        <f>'5. Croatie'!K29</f>
        <v>0</v>
      </c>
      <c r="H11" s="35">
        <f>'5. Croatie'!M29</f>
        <v>0</v>
      </c>
      <c r="I11" s="84"/>
    </row>
    <row r="12" spans="1:9" ht="24" customHeight="1" x14ac:dyDescent="0.2">
      <c r="A12" s="44">
        <v>6</v>
      </c>
      <c r="B12" s="33" t="str">
        <f>'6. Espagne'!H29</f>
        <v>Espagne</v>
      </c>
      <c r="C12" s="139" t="s">
        <v>377</v>
      </c>
      <c r="D12" s="140"/>
      <c r="E12" s="140"/>
      <c r="F12" s="141"/>
      <c r="G12" s="34">
        <f>'6. Espagne'!K29</f>
        <v>0</v>
      </c>
      <c r="H12" s="35">
        <f>'6. Espagne'!M29</f>
        <v>0</v>
      </c>
      <c r="I12" s="84"/>
    </row>
    <row r="13" spans="1:9" ht="24" customHeight="1" x14ac:dyDescent="0.2">
      <c r="A13" s="44">
        <v>7</v>
      </c>
      <c r="B13" s="33" t="str">
        <f>'7. Estonie'!H29</f>
        <v>Estonie</v>
      </c>
      <c r="C13" s="139" t="s">
        <v>377</v>
      </c>
      <c r="D13" s="140"/>
      <c r="E13" s="140"/>
      <c r="F13" s="141"/>
      <c r="G13" s="34">
        <f>'7. Estonie'!K29</f>
        <v>0</v>
      </c>
      <c r="H13" s="35">
        <f>'7. Estonie'!M29</f>
        <v>0</v>
      </c>
      <c r="I13" s="84"/>
    </row>
    <row r="14" spans="1:9" ht="24" customHeight="1" x14ac:dyDescent="0.2">
      <c r="A14" s="44">
        <v>8</v>
      </c>
      <c r="B14" s="33" t="str">
        <f>'8. Finlande'!H53</f>
        <v>Finlande</v>
      </c>
      <c r="C14" s="139" t="s">
        <v>377</v>
      </c>
      <c r="D14" s="140"/>
      <c r="E14" s="140"/>
      <c r="F14" s="141"/>
      <c r="G14" s="34">
        <f>'8. Finlande'!K53</f>
        <v>0</v>
      </c>
      <c r="H14" s="35">
        <f>'8. Finlande'!M53</f>
        <v>0</v>
      </c>
      <c r="I14" s="84"/>
    </row>
    <row r="15" spans="1:9" ht="24" customHeight="1" x14ac:dyDescent="0.2">
      <c r="A15" s="44">
        <v>9</v>
      </c>
      <c r="B15" s="33" t="str">
        <f>'9. France'!H37</f>
        <v>France</v>
      </c>
      <c r="C15" s="139" t="s">
        <v>377</v>
      </c>
      <c r="D15" s="140"/>
      <c r="E15" s="140"/>
      <c r="F15" s="141"/>
      <c r="G15" s="34">
        <f>'9. France'!K37</f>
        <v>0</v>
      </c>
      <c r="H15" s="35">
        <f>'9. France'!M37</f>
        <v>0</v>
      </c>
      <c r="I15" s="84"/>
    </row>
    <row r="16" spans="1:9" ht="24" customHeight="1" x14ac:dyDescent="0.2">
      <c r="A16" s="44">
        <v>10</v>
      </c>
      <c r="B16" s="33" t="str">
        <f>'10. Grèce'!H29</f>
        <v>Grèce</v>
      </c>
      <c r="C16" s="139" t="s">
        <v>377</v>
      </c>
      <c r="D16" s="140"/>
      <c r="E16" s="140"/>
      <c r="F16" s="141"/>
      <c r="G16" s="34">
        <f>'10. Grèce'!K29</f>
        <v>0</v>
      </c>
      <c r="H16" s="35">
        <f>'10. Grèce'!M29</f>
        <v>0</v>
      </c>
      <c r="I16" s="84"/>
    </row>
    <row r="17" spans="1:9" ht="24" customHeight="1" x14ac:dyDescent="0.2">
      <c r="A17" s="44">
        <v>11</v>
      </c>
      <c r="B17" s="33" t="str">
        <f>'11. Irlande'!H29</f>
        <v>Irlande</v>
      </c>
      <c r="C17" s="139" t="s">
        <v>377</v>
      </c>
      <c r="D17" s="140"/>
      <c r="E17" s="140"/>
      <c r="F17" s="141"/>
      <c r="G17" s="34">
        <f>'11. Irlande'!K29</f>
        <v>0</v>
      </c>
      <c r="H17" s="35">
        <f>'11. Irlande'!M29</f>
        <v>0</v>
      </c>
      <c r="I17" s="84"/>
    </row>
    <row r="18" spans="1:9" ht="24" customHeight="1" x14ac:dyDescent="0.2">
      <c r="A18" s="44">
        <v>12</v>
      </c>
      <c r="B18" s="33" t="str">
        <f>'12. Italie'!H53</f>
        <v>Italie</v>
      </c>
      <c r="C18" s="139" t="s">
        <v>377</v>
      </c>
      <c r="D18" s="140"/>
      <c r="E18" s="140"/>
      <c r="F18" s="141"/>
      <c r="G18" s="34">
        <f>'12. Italie'!K53</f>
        <v>0</v>
      </c>
      <c r="H18" s="35">
        <f>'12. Italie'!M53</f>
        <v>0</v>
      </c>
      <c r="I18" s="84"/>
    </row>
    <row r="19" spans="1:9" ht="24" customHeight="1" x14ac:dyDescent="0.2">
      <c r="A19" s="44">
        <v>13</v>
      </c>
      <c r="B19" s="33" t="str">
        <f>'13. Lettonie'!H29</f>
        <v>Lettonie</v>
      </c>
      <c r="C19" s="139" t="s">
        <v>377</v>
      </c>
      <c r="D19" s="140"/>
      <c r="E19" s="140"/>
      <c r="F19" s="141"/>
      <c r="G19" s="34">
        <f>'13. Lettonie'!K29</f>
        <v>0</v>
      </c>
      <c r="H19" s="35">
        <f>'13. Lettonie'!M29</f>
        <v>0</v>
      </c>
      <c r="I19" s="84"/>
    </row>
    <row r="20" spans="1:9" ht="24" customHeight="1" x14ac:dyDescent="0.2">
      <c r="A20" s="44">
        <v>14</v>
      </c>
      <c r="B20" s="33" t="str">
        <f>'14. Lituanie'!H29</f>
        <v>Lituanie</v>
      </c>
      <c r="C20" s="139" t="s">
        <v>377</v>
      </c>
      <c r="D20" s="140"/>
      <c r="E20" s="140"/>
      <c r="F20" s="141"/>
      <c r="G20" s="34">
        <f>'14. Lituanie'!K29</f>
        <v>0</v>
      </c>
      <c r="H20" s="35">
        <f>'14. Lituanie'!M29</f>
        <v>0</v>
      </c>
      <c r="I20" s="84"/>
    </row>
    <row r="21" spans="1:9" ht="24" customHeight="1" x14ac:dyDescent="0.2">
      <c r="A21" s="44">
        <v>15</v>
      </c>
      <c r="B21" s="33" t="str">
        <f>'15. Luxembourg'!H53</f>
        <v>Luxembourg</v>
      </c>
      <c r="C21" s="139" t="s">
        <v>377</v>
      </c>
      <c r="D21" s="140"/>
      <c r="E21" s="140"/>
      <c r="F21" s="141"/>
      <c r="G21" s="34">
        <f>'15. Luxembourg'!K53</f>
        <v>0</v>
      </c>
      <c r="H21" s="35">
        <f>'15. Luxembourg'!M53</f>
        <v>0</v>
      </c>
      <c r="I21" s="84"/>
    </row>
    <row r="22" spans="1:9" ht="24" customHeight="1" x14ac:dyDescent="0.2">
      <c r="A22" s="44">
        <v>16</v>
      </c>
      <c r="B22" s="33" t="str">
        <f>'16. Malte'!H29</f>
        <v>Malte</v>
      </c>
      <c r="C22" s="139" t="s">
        <v>377</v>
      </c>
      <c r="D22" s="140"/>
      <c r="E22" s="140"/>
      <c r="F22" s="141"/>
      <c r="G22" s="34">
        <f>'16. Malte'!K29</f>
        <v>0</v>
      </c>
      <c r="H22" s="35">
        <f>'16. Malte'!M29</f>
        <v>0</v>
      </c>
      <c r="I22" s="84"/>
    </row>
    <row r="23" spans="1:9" ht="24" customHeight="1" x14ac:dyDescent="0.2">
      <c r="A23" s="44">
        <v>17</v>
      </c>
      <c r="B23" s="33" t="str">
        <f>'17. Pays-Bas'!H29</f>
        <v>Pays-Bas</v>
      </c>
      <c r="C23" s="139" t="s">
        <v>377</v>
      </c>
      <c r="D23" s="140"/>
      <c r="E23" s="140"/>
      <c r="F23" s="141"/>
      <c r="G23" s="34">
        <f>'17. Pays-Bas'!K29</f>
        <v>0</v>
      </c>
      <c r="H23" s="35">
        <f>'17. Pays-Bas'!M29</f>
        <v>0</v>
      </c>
      <c r="I23" s="84"/>
    </row>
    <row r="24" spans="1:9" ht="24" customHeight="1" x14ac:dyDescent="0.2">
      <c r="A24" s="44">
        <v>18</v>
      </c>
      <c r="B24" s="33" t="str">
        <f>'18. Portugal'!H37</f>
        <v>Portugal</v>
      </c>
      <c r="C24" s="139" t="s">
        <v>377</v>
      </c>
      <c r="D24" s="140"/>
      <c r="E24" s="140"/>
      <c r="F24" s="141"/>
      <c r="G24" s="34">
        <f>'18. Portugal'!K37</f>
        <v>0</v>
      </c>
      <c r="H24" s="35">
        <f>'18. Portugal'!M37</f>
        <v>0</v>
      </c>
      <c r="I24" s="84"/>
    </row>
    <row r="25" spans="1:9" ht="24" customHeight="1" x14ac:dyDescent="0.2">
      <c r="A25" s="44">
        <v>19</v>
      </c>
      <c r="B25" s="33" t="str">
        <f>'19. Slovaquie'!H29</f>
        <v>Slovaquie</v>
      </c>
      <c r="C25" s="139" t="s">
        <v>377</v>
      </c>
      <c r="D25" s="140"/>
      <c r="E25" s="140"/>
      <c r="F25" s="141"/>
      <c r="G25" s="34">
        <f>'19. Slovaquie'!K29</f>
        <v>0</v>
      </c>
      <c r="H25" s="35">
        <f>'19. Slovaquie'!M29</f>
        <v>0</v>
      </c>
      <c r="I25" s="84"/>
    </row>
    <row r="26" spans="1:9" ht="24" customHeight="1" x14ac:dyDescent="0.2">
      <c r="A26" s="44">
        <v>20</v>
      </c>
      <c r="B26" s="33" t="str">
        <f>'20. Slovénie'!H29</f>
        <v>Slovénie</v>
      </c>
      <c r="C26" s="139" t="s">
        <v>377</v>
      </c>
      <c r="D26" s="140"/>
      <c r="E26" s="140"/>
      <c r="F26" s="141"/>
      <c r="G26" s="34">
        <f>'20. Slovénie'!K29</f>
        <v>0</v>
      </c>
      <c r="H26" s="35">
        <f>'20. Slovénie'!M29</f>
        <v>0</v>
      </c>
      <c r="I26" s="84"/>
    </row>
    <row r="27" spans="1:9" ht="24" customHeight="1" x14ac:dyDescent="0.2">
      <c r="A27" s="44">
        <v>21</v>
      </c>
      <c r="B27" s="33" t="str">
        <f>'21. Andorre'!H29</f>
        <v>Andorre</v>
      </c>
      <c r="C27" s="139" t="s">
        <v>377</v>
      </c>
      <c r="D27" s="140"/>
      <c r="E27" s="140"/>
      <c r="F27" s="141"/>
      <c r="G27" s="34">
        <f>'21. Andorre'!K29</f>
        <v>0</v>
      </c>
      <c r="H27" s="35">
        <f>'21. Andorre'!M29</f>
        <v>0</v>
      </c>
      <c r="I27" s="84"/>
    </row>
    <row r="28" spans="1:9" ht="24" customHeight="1" x14ac:dyDescent="0.2">
      <c r="A28" s="44">
        <v>22</v>
      </c>
      <c r="B28" s="33" t="str">
        <f>'22. Monaco'!H29</f>
        <v>Monaco</v>
      </c>
      <c r="C28" s="139" t="s">
        <v>377</v>
      </c>
      <c r="D28" s="140"/>
      <c r="E28" s="140"/>
      <c r="F28" s="141"/>
      <c r="G28" s="34">
        <f>'22. Monaco'!K29</f>
        <v>0</v>
      </c>
      <c r="H28" s="35">
        <f>'22. Monaco'!M29</f>
        <v>0</v>
      </c>
      <c r="I28" s="84"/>
    </row>
    <row r="29" spans="1:9" ht="24" customHeight="1" x14ac:dyDescent="0.2">
      <c r="A29" s="44">
        <v>23</v>
      </c>
      <c r="B29" s="33" t="str">
        <f>'23. St Marin'!H29</f>
        <v>St Marin</v>
      </c>
      <c r="C29" s="139" t="s">
        <v>377</v>
      </c>
      <c r="D29" s="140"/>
      <c r="E29" s="140"/>
      <c r="F29" s="141"/>
      <c r="G29" s="34">
        <f>'23. St Marin'!K29</f>
        <v>0</v>
      </c>
      <c r="H29" s="35">
        <f>'23. St Marin'!M29</f>
        <v>0</v>
      </c>
      <c r="I29" s="84"/>
    </row>
    <row r="30" spans="1:9" ht="24" customHeight="1" x14ac:dyDescent="0.2">
      <c r="A30" s="44">
        <v>24</v>
      </c>
      <c r="B30" s="33" t="str">
        <f>'24. Vatican'!H29</f>
        <v>Vatican</v>
      </c>
      <c r="C30" s="139" t="s">
        <v>377</v>
      </c>
      <c r="D30" s="140"/>
      <c r="E30" s="140"/>
      <c r="F30" s="141"/>
      <c r="G30" s="34">
        <f>'24. Vatican'!K29</f>
        <v>0</v>
      </c>
      <c r="H30" s="35">
        <f>'24. Vatican'!M29</f>
        <v>0</v>
      </c>
      <c r="I30" s="84"/>
    </row>
    <row r="31" spans="1:9" ht="5.25" customHeight="1" x14ac:dyDescent="0.2">
      <c r="A31" s="44"/>
      <c r="B31" s="56"/>
      <c r="C31" s="57"/>
      <c r="D31" s="57"/>
      <c r="E31" s="57"/>
      <c r="F31" s="57"/>
      <c r="G31" s="57"/>
      <c r="H31" s="57"/>
    </row>
    <row r="32" spans="1:9" ht="12.75" customHeight="1" x14ac:dyDescent="0.2">
      <c r="F32" s="134" t="s">
        <v>367</v>
      </c>
      <c r="G32" s="135">
        <f>SUM(G7:G30)</f>
        <v>0</v>
      </c>
      <c r="H32" s="137">
        <f>SUM(H7:H30)</f>
        <v>0</v>
      </c>
    </row>
    <row r="33" spans="1:8" ht="15" customHeight="1" x14ac:dyDescent="0.25">
      <c r="A33" s="60" t="s">
        <v>411</v>
      </c>
      <c r="B33" s="48"/>
      <c r="C33" s="48"/>
      <c r="D33" s="49"/>
      <c r="F33" s="131"/>
      <c r="G33" s="136"/>
      <c r="H33" s="138"/>
    </row>
    <row r="34" spans="1:8" ht="15" customHeight="1" x14ac:dyDescent="0.25">
      <c r="A34" s="61" t="s">
        <v>412</v>
      </c>
      <c r="D34" s="4"/>
      <c r="F34" s="131" t="s">
        <v>368</v>
      </c>
      <c r="G34" s="58"/>
      <c r="H34" s="132">
        <f>IF(AND(G32&lt;10,H32&lt;50),3,IF(H32&gt;49.99,8.3,5))</f>
        <v>3</v>
      </c>
    </row>
    <row r="35" spans="1:8" ht="15" customHeight="1" x14ac:dyDescent="0.25">
      <c r="A35" s="61" t="s">
        <v>470</v>
      </c>
      <c r="D35" s="4"/>
      <c r="F35" s="131"/>
      <c r="G35" s="58"/>
      <c r="H35" s="133"/>
    </row>
    <row r="36" spans="1:8" ht="15" customHeight="1" x14ac:dyDescent="0.25">
      <c r="A36" s="62" t="s">
        <v>413</v>
      </c>
      <c r="B36" s="52"/>
      <c r="C36" s="52"/>
      <c r="D36" s="53"/>
      <c r="F36" s="69"/>
      <c r="G36" s="144" t="s">
        <v>369</v>
      </c>
      <c r="H36" s="142">
        <f>H32+H34</f>
        <v>3</v>
      </c>
    </row>
    <row r="37" spans="1:8" ht="15.75" customHeight="1" x14ac:dyDescent="0.4">
      <c r="F37" s="59"/>
      <c r="G37" s="145"/>
      <c r="H37" s="143"/>
    </row>
    <row r="38" spans="1:8" ht="6.75" customHeight="1" x14ac:dyDescent="0.2"/>
    <row r="39" spans="1:8" ht="15" customHeight="1" x14ac:dyDescent="0.35">
      <c r="A39" s="68"/>
      <c r="B39" s="55" t="s">
        <v>370</v>
      </c>
      <c r="C39" s="9"/>
      <c r="D39" s="9"/>
      <c r="E39" s="9"/>
    </row>
    <row r="40" spans="1:8" ht="15.75" customHeight="1" x14ac:dyDescent="0.25">
      <c r="B40" s="54" t="s">
        <v>371</v>
      </c>
    </row>
    <row r="41" spans="1:8" ht="6" customHeight="1" x14ac:dyDescent="0.2"/>
    <row r="42" spans="1:8" ht="17.25" customHeight="1" x14ac:dyDescent="0.25">
      <c r="B42" s="63" t="s">
        <v>372</v>
      </c>
      <c r="D42" s="47" t="s">
        <v>408</v>
      </c>
      <c r="E42" s="48"/>
      <c r="F42" s="86" t="s">
        <v>487</v>
      </c>
      <c r="G42" s="87"/>
      <c r="H42" s="88"/>
    </row>
    <row r="43" spans="1:8" ht="15" customHeight="1" x14ac:dyDescent="0.25">
      <c r="B43" s="64" t="s">
        <v>373</v>
      </c>
      <c r="D43" s="50" t="s">
        <v>403</v>
      </c>
      <c r="F43" s="89"/>
      <c r="G43" s="90"/>
      <c r="H43" s="91"/>
    </row>
    <row r="44" spans="1:8" ht="15.75" customHeight="1" x14ac:dyDescent="0.25">
      <c r="B44" s="65" t="s">
        <v>374</v>
      </c>
      <c r="D44" s="50" t="s">
        <v>405</v>
      </c>
      <c r="F44" s="89"/>
      <c r="G44" s="90"/>
      <c r="H44" s="91"/>
    </row>
    <row r="45" spans="1:8" ht="15.75" x14ac:dyDescent="0.25">
      <c r="D45" s="50" t="s">
        <v>404</v>
      </c>
      <c r="F45" s="92"/>
      <c r="G45" s="90"/>
      <c r="H45" s="91"/>
    </row>
    <row r="46" spans="1:8" ht="15.75" x14ac:dyDescent="0.25">
      <c r="D46" s="50" t="s">
        <v>406</v>
      </c>
      <c r="F46" s="93"/>
      <c r="G46" s="90"/>
      <c r="H46" s="91"/>
    </row>
    <row r="47" spans="1:8" ht="15.75" x14ac:dyDescent="0.25">
      <c r="D47" s="50" t="s">
        <v>363</v>
      </c>
      <c r="F47" s="94">
        <v>12345</v>
      </c>
      <c r="G47" s="90"/>
      <c r="H47" s="91"/>
    </row>
    <row r="48" spans="1:8" ht="15" x14ac:dyDescent="0.25">
      <c r="D48" s="50" t="s">
        <v>407</v>
      </c>
      <c r="F48" s="95"/>
      <c r="G48" s="90"/>
      <c r="H48" s="91"/>
    </row>
    <row r="49" spans="4:8" ht="15.75" x14ac:dyDescent="0.25">
      <c r="D49" s="50" t="s">
        <v>409</v>
      </c>
      <c r="F49" s="96"/>
      <c r="G49" s="90"/>
      <c r="H49" s="91"/>
    </row>
    <row r="50" spans="4:8" x14ac:dyDescent="0.2">
      <c r="D50" s="50" t="s">
        <v>410</v>
      </c>
      <c r="F50" s="90"/>
      <c r="G50" s="90"/>
      <c r="H50" s="91"/>
    </row>
    <row r="51" spans="4:8" x14ac:dyDescent="0.2">
      <c r="D51" s="51"/>
      <c r="E51" s="52"/>
      <c r="F51" s="97"/>
      <c r="G51" s="97"/>
      <c r="H51" s="98"/>
    </row>
  </sheetData>
  <mergeCells count="35">
    <mergeCell ref="C15:F15"/>
    <mergeCell ref="C16:F16"/>
    <mergeCell ref="C17:F17"/>
    <mergeCell ref="C18:F18"/>
    <mergeCell ref="C6:F6"/>
    <mergeCell ref="C7:F7"/>
    <mergeCell ref="C8:F8"/>
    <mergeCell ref="C9:F9"/>
    <mergeCell ref="C10:F10"/>
    <mergeCell ref="C12:F12"/>
    <mergeCell ref="C11:F11"/>
    <mergeCell ref="H36:H37"/>
    <mergeCell ref="G36:G37"/>
    <mergeCell ref="C25:F25"/>
    <mergeCell ref="C26:F26"/>
    <mergeCell ref="C27:F27"/>
    <mergeCell ref="C28:F28"/>
    <mergeCell ref="C29:F29"/>
    <mergeCell ref="C30:F30"/>
    <mergeCell ref="F2:F3"/>
    <mergeCell ref="G2:G3"/>
    <mergeCell ref="C2:E3"/>
    <mergeCell ref="F34:F35"/>
    <mergeCell ref="H34:H35"/>
    <mergeCell ref="F32:F33"/>
    <mergeCell ref="G32:G33"/>
    <mergeCell ref="H32:H33"/>
    <mergeCell ref="C19:F19"/>
    <mergeCell ref="C20:F20"/>
    <mergeCell ref="C21:F21"/>
    <mergeCell ref="C22:F22"/>
    <mergeCell ref="C23:F23"/>
    <mergeCell ref="C24:F24"/>
    <mergeCell ref="C13:F13"/>
    <mergeCell ref="C14:F14"/>
  </mergeCells>
  <conditionalFormatting sqref="B7:H30">
    <cfRule type="expression" dxfId="191" priority="2">
      <formula>$H7</formula>
    </cfRule>
  </conditionalFormatting>
  <pageMargins left="0.51181102362204722" right="0.31496062992125984" top="0.15748031496062992" bottom="0.15748031496062992" header="0.31496062992125984" footer="0.31496062992125984"/>
  <pageSetup paperSize="9" scale="82" orientation="portrait" r:id="rId1"/>
  <colBreaks count="1" manualBreakCount="1">
    <brk id="9" max="1048575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N29"/>
  <sheetViews>
    <sheetView topLeftCell="A10" zoomScale="106" zoomScaleNormal="106" workbookViewId="0">
      <selection activeCell="C18" sqref="B18:C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3" max="13" width="11" style="100"/>
    <col min="14" max="14" width="2.125" customWidth="1"/>
  </cols>
  <sheetData>
    <row r="1" spans="1:14" ht="9" customHeight="1" x14ac:dyDescent="0.2"/>
    <row r="2" spans="1:14" ht="18" x14ac:dyDescent="0.25">
      <c r="B2" s="11" t="s">
        <v>354</v>
      </c>
      <c r="M2" s="109"/>
    </row>
    <row r="3" spans="1:14" ht="15" customHeight="1" x14ac:dyDescent="0.2"/>
    <row r="4" spans="1:14" ht="15" x14ac:dyDescent="0.25">
      <c r="B4" s="9"/>
      <c r="E4" s="13" t="s">
        <v>363</v>
      </c>
      <c r="F4" s="73">
        <f>'Bon de Cde Récap '!F47</f>
        <v>12345</v>
      </c>
      <c r="G4" t="s">
        <v>364</v>
      </c>
      <c r="H4" s="149" t="str">
        <f>'Bon de Cde Récap '!F42</f>
        <v>je teste</v>
      </c>
      <c r="I4" s="149"/>
      <c r="J4" s="149"/>
    </row>
    <row r="5" spans="1:14" ht="6" customHeight="1" x14ac:dyDescent="0.2"/>
    <row r="6" spans="1:14" s="1" customFormat="1" ht="17.25" customHeight="1" x14ac:dyDescent="0.2">
      <c r="B6" s="16">
        <v>2006</v>
      </c>
      <c r="C6" s="16">
        <v>2007</v>
      </c>
      <c r="D6" s="17">
        <v>2008</v>
      </c>
      <c r="E6" s="17">
        <v>2009</v>
      </c>
      <c r="F6" s="17">
        <v>2010</v>
      </c>
      <c r="G6" s="17">
        <v>2011</v>
      </c>
      <c r="H6" s="17">
        <v>2012</v>
      </c>
      <c r="I6" s="17">
        <v>2013</v>
      </c>
      <c r="J6" s="17">
        <v>2013</v>
      </c>
      <c r="K6" s="17">
        <v>2014</v>
      </c>
      <c r="L6"/>
      <c r="M6" s="100"/>
      <c r="N6"/>
    </row>
    <row r="7" spans="1:14" ht="41.25" customHeight="1" x14ac:dyDescent="0.2">
      <c r="B7" s="15" t="s">
        <v>337</v>
      </c>
      <c r="C7" s="12" t="s">
        <v>338</v>
      </c>
      <c r="D7" s="15" t="s">
        <v>339</v>
      </c>
      <c r="E7" s="15" t="s">
        <v>341</v>
      </c>
      <c r="F7" s="12" t="s">
        <v>340</v>
      </c>
      <c r="G7" s="12" t="s">
        <v>1</v>
      </c>
      <c r="H7" s="12" t="s">
        <v>2</v>
      </c>
      <c r="I7" s="12" t="s">
        <v>4</v>
      </c>
      <c r="J7" s="12" t="s">
        <v>3</v>
      </c>
      <c r="K7" s="15" t="s">
        <v>342</v>
      </c>
    </row>
    <row r="8" spans="1:14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14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10" t="s">
        <v>0</v>
      </c>
    </row>
    <row r="10" spans="1:14" ht="15" customHeight="1" x14ac:dyDescent="0.2">
      <c r="A10" s="30" t="s">
        <v>360</v>
      </c>
      <c r="B10" s="105"/>
      <c r="C10" s="105"/>
      <c r="D10" s="105"/>
      <c r="E10" s="105"/>
      <c r="F10" s="105"/>
      <c r="G10" s="105"/>
      <c r="H10" s="105"/>
      <c r="I10" s="105"/>
      <c r="J10" s="105"/>
      <c r="K10" s="105"/>
      <c r="L10" s="106"/>
      <c r="M10" s="114">
        <f>SUM(B10:K10)</f>
        <v>0</v>
      </c>
    </row>
    <row r="11" spans="1:14" ht="15" customHeight="1" x14ac:dyDescent="0.2">
      <c r="A11" s="30" t="s">
        <v>361</v>
      </c>
      <c r="B11" s="70">
        <v>38.03</v>
      </c>
      <c r="C11" s="70">
        <v>30.98</v>
      </c>
      <c r="D11" s="70">
        <v>26.93</v>
      </c>
      <c r="E11" s="70">
        <v>25.3</v>
      </c>
      <c r="F11" s="70">
        <v>22.37</v>
      </c>
      <c r="G11" s="70">
        <v>21.95</v>
      </c>
      <c r="H11" s="70">
        <v>22.37</v>
      </c>
      <c r="I11" s="70">
        <v>22.79</v>
      </c>
      <c r="J11" s="70">
        <v>22.79</v>
      </c>
      <c r="K11" s="70">
        <v>22.58</v>
      </c>
    </row>
    <row r="12" spans="1:14" ht="15" customHeight="1" thickBot="1" x14ac:dyDescent="0.25">
      <c r="A12" s="30" t="s">
        <v>362</v>
      </c>
      <c r="B12" s="71" t="str">
        <f>IF(B10=0,"",B10*B11)</f>
        <v/>
      </c>
      <c r="C12" s="71" t="str">
        <f t="shared" ref="C12:K12" si="0">IF(C10=0,"",C10*C11)</f>
        <v/>
      </c>
      <c r="D12" s="71" t="str">
        <f t="shared" si="0"/>
        <v/>
      </c>
      <c r="E12" s="71" t="str">
        <f t="shared" si="0"/>
        <v/>
      </c>
      <c r="F12" s="71" t="str">
        <f t="shared" si="0"/>
        <v/>
      </c>
      <c r="G12" s="71" t="str">
        <f t="shared" si="0"/>
        <v/>
      </c>
      <c r="H12" s="71" t="str">
        <f t="shared" si="0"/>
        <v/>
      </c>
      <c r="I12" s="71" t="str">
        <f t="shared" si="0"/>
        <v/>
      </c>
      <c r="J12" s="71" t="str">
        <f t="shared" si="0"/>
        <v/>
      </c>
      <c r="K12" s="71" t="str">
        <f t="shared" si="0"/>
        <v/>
      </c>
      <c r="M12" s="111">
        <f>SUM(B12:K12)</f>
        <v>0</v>
      </c>
    </row>
    <row r="14" spans="1:14" ht="15.75" x14ac:dyDescent="0.2">
      <c r="B14" s="16">
        <v>2015</v>
      </c>
      <c r="C14" s="16">
        <v>2015</v>
      </c>
      <c r="D14" s="16">
        <v>2016</v>
      </c>
      <c r="E14" s="16">
        <v>2017</v>
      </c>
      <c r="F14" s="16">
        <v>2018</v>
      </c>
      <c r="G14" s="16">
        <v>2018</v>
      </c>
      <c r="H14" s="16">
        <v>2019</v>
      </c>
      <c r="I14" s="16">
        <v>2019</v>
      </c>
      <c r="J14" s="16">
        <v>2020</v>
      </c>
      <c r="K14" s="16">
        <v>2020</v>
      </c>
    </row>
    <row r="15" spans="1:14" ht="41.25" customHeight="1" x14ac:dyDescent="0.2">
      <c r="B15" s="12" t="s">
        <v>343</v>
      </c>
      <c r="C15" s="12" t="s">
        <v>10</v>
      </c>
      <c r="D15" s="12" t="s">
        <v>344</v>
      </c>
      <c r="E15" s="12" t="s">
        <v>345</v>
      </c>
      <c r="F15" s="12" t="s">
        <v>11</v>
      </c>
      <c r="G15" s="15" t="s">
        <v>431</v>
      </c>
      <c r="H15" s="12" t="s">
        <v>12</v>
      </c>
      <c r="I15" s="12" t="s">
        <v>13</v>
      </c>
      <c r="J15" s="15" t="s">
        <v>336</v>
      </c>
      <c r="K15" s="12" t="s">
        <v>14</v>
      </c>
    </row>
    <row r="16" spans="1:14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10" t="s">
        <v>0</v>
      </c>
    </row>
    <row r="18" spans="1:13" ht="15" customHeight="1" x14ac:dyDescent="0.2">
      <c r="A18" s="30" t="s">
        <v>360</v>
      </c>
      <c r="B18" s="105"/>
      <c r="C18" s="105"/>
      <c r="D18" s="105"/>
      <c r="E18" s="105"/>
      <c r="F18" s="105"/>
      <c r="G18" s="105"/>
      <c r="H18" s="105"/>
      <c r="I18" s="105"/>
      <c r="J18" s="105"/>
      <c r="K18" s="105"/>
      <c r="L18" s="106"/>
      <c r="M18" s="114">
        <f>SUM(B18:K18)</f>
        <v>0</v>
      </c>
    </row>
    <row r="19" spans="1:13" x14ac:dyDescent="0.2">
      <c r="A19" s="30" t="s">
        <v>361</v>
      </c>
      <c r="B19" s="70">
        <v>24.78</v>
      </c>
      <c r="C19" s="70">
        <v>24.78</v>
      </c>
      <c r="D19" s="70">
        <v>26.78</v>
      </c>
      <c r="E19" s="70">
        <v>19.940000000000001</v>
      </c>
      <c r="F19" s="70">
        <v>19.43</v>
      </c>
      <c r="G19" s="70">
        <v>19.63</v>
      </c>
      <c r="H19" s="70">
        <v>18.38</v>
      </c>
      <c r="I19" s="70">
        <v>19.899999999999999</v>
      </c>
      <c r="J19" s="70">
        <v>16.75</v>
      </c>
      <c r="K19" s="70">
        <v>16.75</v>
      </c>
    </row>
    <row r="20" spans="1:13" ht="15.75" thickBot="1" x14ac:dyDescent="0.25">
      <c r="A20" s="30" t="s">
        <v>362</v>
      </c>
      <c r="B20" s="71" t="str">
        <f>IF(B18=0,"",B18*B19)</f>
        <v/>
      </c>
      <c r="C20" s="71" t="str">
        <f t="shared" ref="C20:K20" si="1">IF(C18=0,"",C18*C19)</f>
        <v/>
      </c>
      <c r="D20" s="71" t="str">
        <f t="shared" si="1"/>
        <v/>
      </c>
      <c r="E20" s="71" t="str">
        <f t="shared" si="1"/>
        <v/>
      </c>
      <c r="F20" s="71" t="str">
        <f t="shared" si="1"/>
        <v/>
      </c>
      <c r="G20" s="71" t="str">
        <f t="shared" si="1"/>
        <v/>
      </c>
      <c r="H20" s="71" t="str">
        <f t="shared" si="1"/>
        <v/>
      </c>
      <c r="I20" s="71" t="str">
        <f t="shared" si="1"/>
        <v/>
      </c>
      <c r="J20" s="71" t="str">
        <f t="shared" si="1"/>
        <v/>
      </c>
      <c r="K20" s="71" t="str">
        <f t="shared" si="1"/>
        <v/>
      </c>
      <c r="M20" s="72">
        <f>SUM(B20:K20)</f>
        <v>0</v>
      </c>
    </row>
    <row r="21" spans="1:13" ht="14.25" customHeight="1" x14ac:dyDescent="0.2"/>
    <row r="22" spans="1:13" ht="17.25" customHeight="1" x14ac:dyDescent="0.2">
      <c r="B22" s="16">
        <v>2021</v>
      </c>
      <c r="C22" s="16">
        <v>2022</v>
      </c>
      <c r="D22" s="16">
        <v>2023</v>
      </c>
      <c r="E22" s="16">
        <v>2023</v>
      </c>
      <c r="F22" s="16"/>
      <c r="G22" s="113">
        <v>2007</v>
      </c>
      <c r="H22" s="113">
        <v>2009</v>
      </c>
      <c r="I22" s="113">
        <v>2012</v>
      </c>
      <c r="J22" s="113">
        <v>2015</v>
      </c>
      <c r="K22" s="113">
        <v>2022</v>
      </c>
    </row>
    <row r="23" spans="1:13" ht="41.25" customHeight="1" x14ac:dyDescent="0.25">
      <c r="B23" s="12" t="s">
        <v>15</v>
      </c>
      <c r="C23" s="99" t="s">
        <v>346</v>
      </c>
      <c r="D23" s="12" t="s">
        <v>463</v>
      </c>
      <c r="E23" s="15" t="s">
        <v>464</v>
      </c>
      <c r="F23" s="12"/>
      <c r="G23" s="12" t="s">
        <v>5</v>
      </c>
      <c r="H23" s="12" t="s">
        <v>432</v>
      </c>
      <c r="I23" s="12" t="s">
        <v>7</v>
      </c>
      <c r="J23" s="12" t="s">
        <v>8</v>
      </c>
      <c r="K23" s="12" t="s">
        <v>9</v>
      </c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10" t="s">
        <v>0</v>
      </c>
    </row>
    <row r="26" spans="1:13" ht="15" customHeight="1" x14ac:dyDescent="0.2">
      <c r="A26" s="30" t="s">
        <v>360</v>
      </c>
      <c r="B26" s="105"/>
      <c r="C26" s="105"/>
      <c r="D26" s="105"/>
      <c r="E26" s="105"/>
      <c r="F26" s="105"/>
      <c r="G26" s="105"/>
      <c r="H26" s="105"/>
      <c r="I26" s="105"/>
      <c r="J26" s="105"/>
      <c r="K26" s="105"/>
      <c r="M26" s="114">
        <f>SUM(B26:K26)</f>
        <v>0</v>
      </c>
    </row>
    <row r="27" spans="1:13" x14ac:dyDescent="0.2">
      <c r="A27" s="30" t="s">
        <v>361</v>
      </c>
      <c r="B27" s="70">
        <v>14.44</v>
      </c>
      <c r="C27" s="70">
        <v>14.18</v>
      </c>
      <c r="D27" s="70">
        <v>14.07</v>
      </c>
      <c r="E27" s="70">
        <v>14.07</v>
      </c>
      <c r="F27" s="70"/>
      <c r="G27" s="70">
        <v>33.08</v>
      </c>
      <c r="H27" s="70">
        <v>25.94</v>
      </c>
      <c r="I27" s="70">
        <v>28.41</v>
      </c>
      <c r="J27" s="70">
        <v>24.26</v>
      </c>
      <c r="K27" s="70">
        <v>14.43</v>
      </c>
    </row>
    <row r="28" spans="1:13" ht="15.75" thickBot="1" x14ac:dyDescent="0.25">
      <c r="A28" s="30" t="s">
        <v>362</v>
      </c>
      <c r="B28" s="71" t="str">
        <f>IF(B26=0,"",B26*B27)</f>
        <v/>
      </c>
      <c r="C28" s="71" t="str">
        <f t="shared" ref="C28:K28" si="2">IF(C26=0,"",C26*C27)</f>
        <v/>
      </c>
      <c r="D28" s="71" t="str">
        <f t="shared" si="2"/>
        <v/>
      </c>
      <c r="E28" s="71" t="str">
        <f t="shared" si="2"/>
        <v/>
      </c>
      <c r="F28" s="71" t="str">
        <f t="shared" si="2"/>
        <v/>
      </c>
      <c r="G28" s="71" t="str">
        <f t="shared" si="2"/>
        <v/>
      </c>
      <c r="H28" s="71" t="str">
        <f t="shared" si="2"/>
        <v/>
      </c>
      <c r="I28" s="71" t="str">
        <f t="shared" si="2"/>
        <v/>
      </c>
      <c r="J28" s="71" t="str">
        <f t="shared" si="2"/>
        <v/>
      </c>
      <c r="K28" s="71" t="str">
        <f t="shared" si="2"/>
        <v/>
      </c>
      <c r="M28" s="72">
        <f>SUM(B28:K28)</f>
        <v>0</v>
      </c>
    </row>
    <row r="29" spans="1:13" ht="18" customHeight="1" x14ac:dyDescent="0.25">
      <c r="H29" s="115" t="s">
        <v>375</v>
      </c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XwRvSeK4/2g07bakpqx1dF9+8fbZfqr3u3Kgnavx3uL3lbo5k2Jr0ycgiLXm+KuXQYH27uerdobtcozTvsZELQ==" saltValue="vuLo20ZLqENH/XThlZd/eQ==" spinCount="100000" sheet="1" objects="1" scenarios="1"/>
  <mergeCells count="1">
    <mergeCell ref="H4:J4"/>
  </mergeCells>
  <conditionalFormatting sqref="B10:K10">
    <cfRule type="cellIs" dxfId="190" priority="23" operator="greaterThan">
      <formula>0</formula>
    </cfRule>
  </conditionalFormatting>
  <conditionalFormatting sqref="B12:K12 M12">
    <cfRule type="notContainsBlanks" dxfId="189" priority="109">
      <formula>LEN(TRIM(B12))&gt;0</formula>
    </cfRule>
  </conditionalFormatting>
  <conditionalFormatting sqref="B18:K18">
    <cfRule type="cellIs" dxfId="188" priority="22" operator="greaterThan">
      <formula>0</formula>
    </cfRule>
  </conditionalFormatting>
  <conditionalFormatting sqref="B20:K20">
    <cfRule type="notContainsBlanks" dxfId="187" priority="21">
      <formula>LEN(TRIM(B20))&gt;0</formula>
    </cfRule>
  </conditionalFormatting>
  <conditionalFormatting sqref="B26:K26">
    <cfRule type="cellIs" dxfId="186" priority="1" operator="greaterThan">
      <formula>0</formula>
    </cfRule>
  </conditionalFormatting>
  <conditionalFormatting sqref="B28:K28">
    <cfRule type="notContainsBlanks" dxfId="185" priority="20">
      <formula>LEN(TRIM(B28))&gt;0</formula>
    </cfRule>
  </conditionalFormatting>
  <conditionalFormatting sqref="M10">
    <cfRule type="cellIs" dxfId="184" priority="4" operator="greaterThan">
      <formula>0</formula>
    </cfRule>
  </conditionalFormatting>
  <conditionalFormatting sqref="M18">
    <cfRule type="cellIs" dxfId="183" priority="3" operator="greaterThan">
      <formula>0</formula>
    </cfRule>
  </conditionalFormatting>
  <conditionalFormatting sqref="M20">
    <cfRule type="notContainsBlanks" dxfId="182" priority="103">
      <formula>LEN(TRIM(M20))&gt;0</formula>
    </cfRule>
  </conditionalFormatting>
  <conditionalFormatting sqref="M26">
    <cfRule type="cellIs" dxfId="181" priority="2" operator="greaterThan">
      <formula>0</formula>
    </cfRule>
  </conditionalFormatting>
  <conditionalFormatting sqref="M28">
    <cfRule type="notContainsBlanks" dxfId="180" priority="87">
      <formula>LEN(TRIM(M28))&gt;0</formula>
    </cfRule>
  </conditionalFormatting>
  <pageMargins left="0.11811023622047245" right="0" top="0.15748031496062992" bottom="0" header="0.31496062992125984" footer="0.31496062992125984"/>
  <pageSetup paperSize="9" scale="95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29"/>
  <sheetViews>
    <sheetView tabSelected="1" zoomScaleNormal="100" workbookViewId="0">
      <selection activeCell="P7" sqref="P7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2005</v>
      </c>
      <c r="C6" s="16">
        <v>2016</v>
      </c>
      <c r="D6" s="16">
        <v>2018</v>
      </c>
      <c r="E6" s="16"/>
      <c r="F6" s="17"/>
      <c r="G6" s="113">
        <v>2007</v>
      </c>
      <c r="H6" s="113">
        <v>2009</v>
      </c>
      <c r="I6" s="113">
        <v>2012</v>
      </c>
      <c r="J6" s="113">
        <v>2015</v>
      </c>
      <c r="K6" s="113">
        <v>2022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16</v>
      </c>
      <c r="C7" s="12" t="s">
        <v>437</v>
      </c>
      <c r="D7" s="12" t="s">
        <v>436</v>
      </c>
      <c r="E7" s="12"/>
      <c r="F7" s="12"/>
      <c r="G7" s="12" t="s">
        <v>5</v>
      </c>
      <c r="H7" s="12" t="s">
        <v>6</v>
      </c>
      <c r="I7" s="12" t="s">
        <v>7</v>
      </c>
      <c r="J7" s="12" t="s">
        <v>8</v>
      </c>
      <c r="K7" s="12" t="s">
        <v>9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M10" s="114">
        <f>SUM(B10:K10)</f>
        <v>0</v>
      </c>
    </row>
    <row r="11" spans="1:26" ht="15" customHeight="1" x14ac:dyDescent="0.2">
      <c r="A11" s="30" t="s">
        <v>361</v>
      </c>
      <c r="B11" s="74">
        <v>8.8800000000000008</v>
      </c>
      <c r="C11" s="74">
        <v>4.26</v>
      </c>
      <c r="D11" s="74">
        <v>4.0999999999999996</v>
      </c>
      <c r="E11" s="74"/>
      <c r="F11" s="74"/>
      <c r="G11" s="74">
        <v>5.8</v>
      </c>
      <c r="H11" s="74">
        <v>5.2</v>
      </c>
      <c r="I11" s="74">
        <v>4.51</v>
      </c>
      <c r="J11" s="74">
        <v>4.25</v>
      </c>
      <c r="K11" s="74">
        <v>3.31</v>
      </c>
    </row>
    <row r="12" spans="1:26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4" spans="1:26" ht="17.25" customHeight="1" x14ac:dyDescent="0.2">
      <c r="B14" s="16"/>
      <c r="C14" s="16"/>
      <c r="D14" s="16"/>
      <c r="E14" s="16"/>
      <c r="F14" s="16"/>
      <c r="G14" s="16"/>
      <c r="H14" s="16"/>
      <c r="I14" s="16"/>
      <c r="J14" s="16"/>
      <c r="K14" s="16"/>
    </row>
    <row r="15" spans="1:26" ht="36" customHeight="1" x14ac:dyDescent="0.2">
      <c r="B15" s="12"/>
      <c r="C15" s="12"/>
      <c r="D15" s="12"/>
      <c r="E15" s="12"/>
      <c r="F15" s="12"/>
      <c r="G15" s="12"/>
      <c r="H15" s="12"/>
      <c r="I15" s="12"/>
      <c r="J15" s="12"/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x14ac:dyDescent="0.2">
      <c r="A18" s="30" t="s">
        <v>360</v>
      </c>
      <c r="B18" s="66"/>
      <c r="C18" s="66"/>
      <c r="D18" s="66"/>
      <c r="E18" s="66"/>
      <c r="F18" s="66"/>
      <c r="G18" s="66"/>
      <c r="H18" s="66"/>
      <c r="I18" s="66"/>
      <c r="J18" s="66"/>
      <c r="K18" s="66"/>
      <c r="M18" s="21">
        <f>SUM(B18:K18)</f>
        <v>0</v>
      </c>
    </row>
    <row r="19" spans="1:13" x14ac:dyDescent="0.2">
      <c r="A19" s="30" t="s">
        <v>361</v>
      </c>
      <c r="B19" s="74"/>
      <c r="C19" s="74"/>
      <c r="D19" s="74"/>
      <c r="E19" s="74"/>
      <c r="F19" s="74"/>
      <c r="G19" s="74"/>
      <c r="H19" s="74"/>
      <c r="I19" s="74"/>
      <c r="J19" s="74"/>
      <c r="K19" s="74"/>
    </row>
    <row r="20" spans="1:13" ht="15.75" thickBot="1" x14ac:dyDescent="0.25">
      <c r="A20" s="30" t="s">
        <v>362</v>
      </c>
      <c r="B20" s="25" t="str">
        <f>IF(B18=0,"",B18*B19)</f>
        <v/>
      </c>
      <c r="C20" s="25" t="str">
        <f t="shared" ref="C20:K20" si="1">IF(C18=0,"",C18*C19)</f>
        <v/>
      </c>
      <c r="D20" s="25" t="str">
        <f t="shared" si="1"/>
        <v/>
      </c>
      <c r="E20" s="25" t="str">
        <f t="shared" si="1"/>
        <v/>
      </c>
      <c r="F20" s="25" t="str">
        <f t="shared" si="1"/>
        <v/>
      </c>
      <c r="G20" s="25" t="str">
        <f t="shared" si="1"/>
        <v/>
      </c>
      <c r="H20" s="25" t="str">
        <f t="shared" si="1"/>
        <v/>
      </c>
      <c r="I20" s="25" t="str">
        <f t="shared" si="1"/>
        <v/>
      </c>
      <c r="J20" s="25" t="str">
        <f t="shared" si="1"/>
        <v/>
      </c>
      <c r="K20" s="25" t="str">
        <f t="shared" si="1"/>
        <v/>
      </c>
      <c r="M20" s="75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x14ac:dyDescent="0.2">
      <c r="A26" s="30" t="s">
        <v>360</v>
      </c>
      <c r="B26" s="66"/>
      <c r="C26" s="66"/>
      <c r="D26" s="66"/>
      <c r="E26" s="66"/>
      <c r="F26" s="66"/>
      <c r="G26" s="66"/>
      <c r="H26" s="66"/>
      <c r="I26" s="66"/>
      <c r="J26" s="66"/>
      <c r="K26" s="66"/>
      <c r="M26" s="21">
        <f>SUM(B26:K26)</f>
        <v>0</v>
      </c>
    </row>
    <row r="27" spans="1:13" x14ac:dyDescent="0.2">
      <c r="A27" s="30" t="s">
        <v>361</v>
      </c>
      <c r="B27" s="74"/>
      <c r="C27" s="74"/>
      <c r="D27" s="74"/>
      <c r="E27" s="74"/>
      <c r="F27" s="74"/>
      <c r="G27" s="74"/>
      <c r="H27" s="74"/>
      <c r="I27" s="74"/>
      <c r="J27" s="74"/>
      <c r="K27" s="74"/>
    </row>
    <row r="28" spans="1:13" ht="15.75" thickBot="1" x14ac:dyDescent="0.25">
      <c r="A28" s="30" t="s">
        <v>362</v>
      </c>
      <c r="B28" s="25" t="str">
        <f>IF(B26=0,"",B26*B27)</f>
        <v/>
      </c>
      <c r="C28" s="25" t="str">
        <f t="shared" ref="C28:K28" si="2">IF(C26=0,"",C26*C27)</f>
        <v/>
      </c>
      <c r="D28" s="25" t="str">
        <f t="shared" si="2"/>
        <v/>
      </c>
      <c r="E28" s="25" t="str">
        <f t="shared" si="2"/>
        <v/>
      </c>
      <c r="F28" s="25" t="str">
        <f t="shared" si="2"/>
        <v/>
      </c>
      <c r="G28" s="25" t="str">
        <f t="shared" si="2"/>
        <v/>
      </c>
      <c r="H28" s="25" t="str">
        <f t="shared" si="2"/>
        <v/>
      </c>
      <c r="I28" s="25" t="str">
        <f t="shared" si="2"/>
        <v/>
      </c>
      <c r="J28" s="25" t="str">
        <f t="shared" si="2"/>
        <v/>
      </c>
      <c r="K28" s="25" t="str">
        <f t="shared" si="2"/>
        <v/>
      </c>
      <c r="M28" s="75">
        <f>SUM(B28:K28)</f>
        <v>0</v>
      </c>
    </row>
    <row r="29" spans="1:13" ht="18" customHeight="1" x14ac:dyDescent="0.25">
      <c r="H29" s="115" t="s">
        <v>378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EgxXj+JZQE+dlAX1/u+YSI8isJ5mnWHEE3JiK0q5r+Q5z88XcFg0C/yczgEFancs1L5ybztoPzGlBTjWZqPoTw==" saltValue="T8C8m0zgm9CrbWIP8oGj4w==" spinCount="100000" sheet="1" objects="1" scenarios="1"/>
  <mergeCells count="1">
    <mergeCell ref="H4:J4"/>
  </mergeCells>
  <phoneticPr fontId="17" type="noConversion"/>
  <conditionalFormatting sqref="B10:K10">
    <cfRule type="cellIs" dxfId="179" priority="62" operator="greaterThan">
      <formula>0</formula>
    </cfRule>
  </conditionalFormatting>
  <conditionalFormatting sqref="B18:K18">
    <cfRule type="cellIs" dxfId="178" priority="8" operator="greaterThan">
      <formula>0</formula>
    </cfRule>
  </conditionalFormatting>
  <conditionalFormatting sqref="B26:K26">
    <cfRule type="cellIs" dxfId="177" priority="5" operator="greaterThan">
      <formula>0</formula>
    </cfRule>
  </conditionalFormatting>
  <conditionalFormatting sqref="M10">
    <cfRule type="cellIs" dxfId="176" priority="1" operator="greaterThan">
      <formula>0</formula>
    </cfRule>
  </conditionalFormatting>
  <conditionalFormatting sqref="M18">
    <cfRule type="cellIs" dxfId="175" priority="2" operator="greaterThan">
      <formula>0</formula>
    </cfRule>
  </conditionalFormatting>
  <conditionalFormatting sqref="M26">
    <cfRule type="cellIs" dxfId="174" priority="4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E37"/>
  <sheetViews>
    <sheetView topLeftCell="A15" zoomScaleNormal="100" zoomScaleSheetLayoutView="112" workbookViewId="0">
      <selection activeCell="R33" sqref="R33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3" max="13" width="11" customWidth="1"/>
    <col min="14" max="14" width="2.125" customWidth="1"/>
    <col min="15" max="16" width="11.75" customWidth="1"/>
    <col min="17" max="17" width="1.125" customWidth="1"/>
    <col min="19" max="19" width="2.25" customWidth="1"/>
  </cols>
  <sheetData>
    <row r="1" spans="1:31" ht="9" customHeight="1" x14ac:dyDescent="0.2"/>
    <row r="2" spans="1:31" ht="18" x14ac:dyDescent="0.25">
      <c r="B2" s="11" t="s">
        <v>355</v>
      </c>
      <c r="N2" s="13"/>
    </row>
    <row r="3" spans="1:31" ht="15" x14ac:dyDescent="0.25">
      <c r="T3" s="9"/>
    </row>
    <row r="4" spans="1:31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31" ht="6" customHeight="1" x14ac:dyDescent="0.2"/>
    <row r="6" spans="1:31" s="1" customFormat="1" ht="17.25" customHeight="1" x14ac:dyDescent="0.2">
      <c r="B6" s="16">
        <v>2005</v>
      </c>
      <c r="C6" s="16">
        <v>2006</v>
      </c>
      <c r="D6" s="17">
        <v>2008</v>
      </c>
      <c r="E6" s="17">
        <v>2009</v>
      </c>
      <c r="F6" s="17">
        <v>2010</v>
      </c>
      <c r="G6" s="17">
        <v>2011</v>
      </c>
      <c r="H6" s="17">
        <v>2012</v>
      </c>
      <c r="I6" s="16">
        <v>2013</v>
      </c>
      <c r="J6" s="17">
        <v>2014</v>
      </c>
      <c r="K6" s="17">
        <v>2014</v>
      </c>
      <c r="L6"/>
      <c r="M6"/>
      <c r="N6"/>
      <c r="O6"/>
      <c r="P6"/>
      <c r="Q6"/>
      <c r="R6"/>
      <c r="S6"/>
      <c r="T6"/>
      <c r="U6"/>
      <c r="V6"/>
      <c r="W6"/>
      <c r="X6"/>
      <c r="Y6"/>
      <c r="Z6"/>
      <c r="AA6"/>
      <c r="AD6"/>
    </row>
    <row r="7" spans="1:31" ht="36" customHeight="1" x14ac:dyDescent="0.2">
      <c r="B7" s="12" t="s">
        <v>17</v>
      </c>
      <c r="C7" s="12" t="s">
        <v>18</v>
      </c>
      <c r="D7" s="15" t="s">
        <v>348</v>
      </c>
      <c r="E7" s="12" t="s">
        <v>19</v>
      </c>
      <c r="F7" s="12" t="s">
        <v>20</v>
      </c>
      <c r="G7" s="12" t="s">
        <v>21</v>
      </c>
      <c r="H7" s="12" t="s">
        <v>22</v>
      </c>
      <c r="I7" s="12" t="s">
        <v>23</v>
      </c>
      <c r="J7" s="12" t="s">
        <v>347</v>
      </c>
      <c r="K7" s="12" t="s">
        <v>24</v>
      </c>
      <c r="AD7" s="2"/>
    </row>
    <row r="8" spans="1:31" ht="16.5" customHeight="1" x14ac:dyDescent="0.2">
      <c r="B8" s="6"/>
      <c r="C8" s="6"/>
      <c r="D8" s="3"/>
      <c r="E8" s="3"/>
      <c r="F8" s="3"/>
      <c r="G8" s="3"/>
      <c r="H8" s="3"/>
      <c r="J8" s="6"/>
      <c r="K8" s="6"/>
    </row>
    <row r="9" spans="1:31" ht="49.5" customHeight="1" x14ac:dyDescent="0.25">
      <c r="B9" s="7"/>
      <c r="C9" s="8"/>
      <c r="D9" s="4"/>
      <c r="E9" s="4"/>
      <c r="F9" s="4"/>
      <c r="G9" s="4"/>
      <c r="H9" s="4"/>
      <c r="J9" s="7"/>
      <c r="K9" s="7"/>
      <c r="M9" s="14" t="s">
        <v>0</v>
      </c>
      <c r="AE9" s="5"/>
    </row>
    <row r="10" spans="1:31" ht="15" customHeight="1" x14ac:dyDescent="0.2">
      <c r="A10" s="30" t="s">
        <v>360</v>
      </c>
      <c r="B10" s="105"/>
      <c r="C10" s="105"/>
      <c r="D10" s="105"/>
      <c r="E10" s="105"/>
      <c r="F10" s="105"/>
      <c r="G10" s="105"/>
      <c r="H10" s="105"/>
      <c r="I10" s="105"/>
      <c r="J10" s="105"/>
      <c r="K10" s="105"/>
      <c r="M10" s="114">
        <f>SUM(B10:K10)</f>
        <v>0</v>
      </c>
    </row>
    <row r="11" spans="1:31" ht="15" customHeight="1" x14ac:dyDescent="0.2">
      <c r="A11" s="30" t="s">
        <v>361</v>
      </c>
      <c r="B11" s="76">
        <v>13.64</v>
      </c>
      <c r="C11" s="76">
        <v>12.13</v>
      </c>
      <c r="D11" s="76">
        <v>5.04</v>
      </c>
      <c r="E11" s="76">
        <v>5.0999999999999996</v>
      </c>
      <c r="F11" s="76">
        <v>4.0999999999999996</v>
      </c>
      <c r="G11" s="76">
        <v>4.3600000000000003</v>
      </c>
      <c r="H11" s="76">
        <v>4.51</v>
      </c>
      <c r="I11" s="76">
        <v>4.05</v>
      </c>
      <c r="J11" s="76">
        <v>4.5</v>
      </c>
      <c r="K11" s="76">
        <v>18.84</v>
      </c>
      <c r="M11" s="77"/>
    </row>
    <row r="12" spans="1:31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72">
        <f>SUM(B12:K12)</f>
        <v>0</v>
      </c>
    </row>
    <row r="14" spans="1:31" ht="17.25" customHeight="1" x14ac:dyDescent="0.2">
      <c r="B14" s="16">
        <v>2015</v>
      </c>
      <c r="C14" s="16">
        <v>2016</v>
      </c>
      <c r="D14" s="16">
        <v>2016</v>
      </c>
      <c r="E14" s="16">
        <v>2017</v>
      </c>
      <c r="F14" s="16">
        <v>2017</v>
      </c>
      <c r="G14" s="16">
        <v>2018</v>
      </c>
      <c r="H14" s="16">
        <v>2018</v>
      </c>
      <c r="I14" s="16">
        <v>2019</v>
      </c>
      <c r="J14" s="16">
        <v>2019</v>
      </c>
      <c r="K14" s="17">
        <v>2019</v>
      </c>
    </row>
    <row r="15" spans="1:31" ht="36" customHeight="1" x14ac:dyDescent="0.2">
      <c r="B15" s="12" t="s">
        <v>25</v>
      </c>
      <c r="C15" s="12" t="s">
        <v>26</v>
      </c>
      <c r="D15" s="12" t="s">
        <v>27</v>
      </c>
      <c r="E15" s="12" t="s">
        <v>29</v>
      </c>
      <c r="F15" s="12" t="s">
        <v>28</v>
      </c>
      <c r="G15" s="15" t="s">
        <v>30</v>
      </c>
      <c r="H15" s="12" t="s">
        <v>31</v>
      </c>
      <c r="I15" s="12" t="s">
        <v>32</v>
      </c>
      <c r="J15" s="18" t="s">
        <v>33</v>
      </c>
      <c r="K15" s="12" t="s">
        <v>35</v>
      </c>
    </row>
    <row r="16" spans="1:31" ht="16.5" customHeight="1" x14ac:dyDescent="0.2">
      <c r="B16" s="6"/>
      <c r="C16" s="6"/>
      <c r="D16" s="3"/>
      <c r="E16" s="3"/>
      <c r="F16" s="3"/>
      <c r="G16" s="3"/>
      <c r="H16" s="3"/>
      <c r="I16" s="6"/>
      <c r="J16" s="3"/>
      <c r="K16" s="3"/>
    </row>
    <row r="17" spans="1:20" ht="49.5" customHeight="1" x14ac:dyDescent="0.25">
      <c r="B17" s="7"/>
      <c r="C17" s="8"/>
      <c r="D17" s="4"/>
      <c r="E17" s="4"/>
      <c r="F17" s="4"/>
      <c r="G17" s="4"/>
      <c r="H17" s="4"/>
      <c r="I17" s="8"/>
      <c r="J17" s="4"/>
      <c r="K17" s="4"/>
      <c r="M17" s="14" t="s">
        <v>0</v>
      </c>
    </row>
    <row r="18" spans="1:20" ht="15" x14ac:dyDescent="0.2">
      <c r="A18" s="30" t="s">
        <v>360</v>
      </c>
      <c r="B18" s="105"/>
      <c r="C18" s="105"/>
      <c r="D18" s="105"/>
      <c r="E18" s="105"/>
      <c r="F18" s="105"/>
      <c r="G18" s="105"/>
      <c r="H18" s="105"/>
      <c r="I18" s="105"/>
      <c r="J18" s="105"/>
      <c r="K18" s="105"/>
      <c r="M18" s="114">
        <f>SUM(B18:K18)</f>
        <v>0</v>
      </c>
    </row>
    <row r="19" spans="1:20" x14ac:dyDescent="0.2">
      <c r="A19" s="30" t="s">
        <v>361</v>
      </c>
      <c r="B19" s="76">
        <v>11.92</v>
      </c>
      <c r="C19" s="76">
        <v>15.07</v>
      </c>
      <c r="D19" s="76">
        <v>12.54</v>
      </c>
      <c r="E19" s="76">
        <v>14.49</v>
      </c>
      <c r="F19" s="76">
        <v>13.39</v>
      </c>
      <c r="G19" s="76">
        <v>13.07</v>
      </c>
      <c r="H19" s="76">
        <v>14.34</v>
      </c>
      <c r="I19" s="76">
        <v>13.89</v>
      </c>
      <c r="J19" s="76">
        <v>11.6</v>
      </c>
      <c r="K19" s="76">
        <v>13.29</v>
      </c>
      <c r="M19" s="77"/>
    </row>
    <row r="20" spans="1:20" ht="15.75" thickBot="1" x14ac:dyDescent="0.25">
      <c r="A20" s="30" t="s">
        <v>362</v>
      </c>
      <c r="B20" s="25" t="str">
        <f>IF(B18=0,"",B18*B19)</f>
        <v/>
      </c>
      <c r="C20" s="25" t="str">
        <f t="shared" ref="C20:K20" si="1">IF(C18=0,"",C18*C19)</f>
        <v/>
      </c>
      <c r="D20" s="25" t="str">
        <f t="shared" si="1"/>
        <v/>
      </c>
      <c r="E20" s="25" t="str">
        <f t="shared" si="1"/>
        <v/>
      </c>
      <c r="F20" s="25" t="str">
        <f t="shared" si="1"/>
        <v/>
      </c>
      <c r="G20" s="25" t="str">
        <f t="shared" si="1"/>
        <v/>
      </c>
      <c r="H20" s="25" t="str">
        <f t="shared" si="1"/>
        <v/>
      </c>
      <c r="I20" s="25" t="str">
        <f t="shared" si="1"/>
        <v/>
      </c>
      <c r="J20" s="25" t="str">
        <f t="shared" si="1"/>
        <v/>
      </c>
      <c r="K20" s="25" t="str">
        <f t="shared" si="1"/>
        <v/>
      </c>
      <c r="M20" s="72">
        <f>SUM(B20:K20)</f>
        <v>0</v>
      </c>
    </row>
    <row r="21" spans="1:20" ht="13.5" customHeight="1" x14ac:dyDescent="0.2"/>
    <row r="22" spans="1:20" ht="17.25" customHeight="1" x14ac:dyDescent="0.2">
      <c r="B22" s="16">
        <v>2020</v>
      </c>
      <c r="C22" s="16">
        <v>2021</v>
      </c>
      <c r="D22" s="16">
        <v>2021</v>
      </c>
      <c r="E22" s="16">
        <v>2022</v>
      </c>
      <c r="F22" s="16">
        <v>2023</v>
      </c>
      <c r="G22" s="16"/>
      <c r="H22" s="16"/>
      <c r="I22" s="16"/>
      <c r="J22" s="16"/>
      <c r="K22" s="16"/>
    </row>
    <row r="23" spans="1:20" ht="36" customHeight="1" x14ac:dyDescent="0.2">
      <c r="B23" s="12" t="s">
        <v>34</v>
      </c>
      <c r="C23" s="12" t="s">
        <v>36</v>
      </c>
      <c r="D23" s="12" t="s">
        <v>37</v>
      </c>
      <c r="E23" s="12" t="s">
        <v>349</v>
      </c>
      <c r="F23" s="12" t="s">
        <v>483</v>
      </c>
      <c r="G23" s="12"/>
      <c r="H23" s="12"/>
      <c r="I23" s="12"/>
      <c r="J23" s="12"/>
      <c r="K23" s="12"/>
    </row>
    <row r="24" spans="1:20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20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  <c r="T25" s="13"/>
    </row>
    <row r="26" spans="1:20" ht="15" x14ac:dyDescent="0.2">
      <c r="A26" s="30" t="s">
        <v>360</v>
      </c>
      <c r="B26" s="105"/>
      <c r="C26" s="105"/>
      <c r="D26" s="105"/>
      <c r="E26" s="105"/>
      <c r="F26" s="105"/>
      <c r="G26" s="105"/>
      <c r="H26" s="105"/>
      <c r="I26" s="105"/>
      <c r="J26" s="105"/>
      <c r="K26" s="105"/>
      <c r="M26" s="114">
        <f>SUM(B26:K26)</f>
        <v>0</v>
      </c>
    </row>
    <row r="27" spans="1:20" x14ac:dyDescent="0.2">
      <c r="A27" s="30" t="s">
        <v>361</v>
      </c>
      <c r="B27" s="76">
        <v>11.5</v>
      </c>
      <c r="C27" s="76">
        <v>10.97</v>
      </c>
      <c r="D27" s="76">
        <v>10.97</v>
      </c>
      <c r="E27" s="76">
        <v>11.03</v>
      </c>
      <c r="F27" s="76">
        <v>10.5</v>
      </c>
      <c r="G27" s="76"/>
      <c r="H27" s="76"/>
      <c r="I27" s="76"/>
      <c r="J27" s="76"/>
      <c r="K27" s="76"/>
      <c r="M27" s="77"/>
    </row>
    <row r="28" spans="1:20" ht="15.75" thickBot="1" x14ac:dyDescent="0.25">
      <c r="A28" s="30" t="s">
        <v>362</v>
      </c>
      <c r="B28" s="25" t="str">
        <f>IF(B26=0,"",B26*B27)</f>
        <v/>
      </c>
      <c r="C28" s="25" t="str">
        <f t="shared" ref="C28:K28" si="2">IF(C26=0,"",C26*C27)</f>
        <v/>
      </c>
      <c r="D28" s="25" t="str">
        <f t="shared" si="2"/>
        <v/>
      </c>
      <c r="E28" s="25" t="str">
        <f t="shared" si="2"/>
        <v/>
      </c>
      <c r="F28" s="25" t="str">
        <f t="shared" si="2"/>
        <v/>
      </c>
      <c r="G28" s="25" t="str">
        <f t="shared" si="2"/>
        <v/>
      </c>
      <c r="H28" s="25" t="str">
        <f t="shared" si="2"/>
        <v/>
      </c>
      <c r="I28" s="25" t="str">
        <f t="shared" si="2"/>
        <v/>
      </c>
      <c r="J28" s="25" t="str">
        <f t="shared" si="2"/>
        <v/>
      </c>
      <c r="K28" s="25" t="str">
        <f t="shared" si="2"/>
        <v/>
      </c>
      <c r="M28" s="72">
        <f>SUM(B28:K28)</f>
        <v>0</v>
      </c>
    </row>
    <row r="30" spans="1:20" ht="17.25" customHeight="1" x14ac:dyDescent="0.2">
      <c r="B30" s="16"/>
      <c r="C30" s="16"/>
      <c r="D30" s="16"/>
      <c r="E30" s="16"/>
      <c r="F30" s="113">
        <v>2007</v>
      </c>
      <c r="G30" s="113">
        <v>2009</v>
      </c>
      <c r="H30" s="113">
        <v>2012</v>
      </c>
      <c r="I30" s="113">
        <v>2015</v>
      </c>
      <c r="J30" s="113">
        <v>2022</v>
      </c>
      <c r="K30" s="113"/>
    </row>
    <row r="31" spans="1:20" ht="36" customHeight="1" x14ac:dyDescent="0.2">
      <c r="B31" s="12"/>
      <c r="C31" s="12"/>
      <c r="D31" s="12"/>
      <c r="E31" s="12"/>
      <c r="F31" s="12" t="s">
        <v>5</v>
      </c>
      <c r="G31" s="12" t="s">
        <v>6</v>
      </c>
      <c r="H31" s="12" t="s">
        <v>7</v>
      </c>
      <c r="I31" s="12" t="s">
        <v>8</v>
      </c>
      <c r="J31" s="12" t="s">
        <v>9</v>
      </c>
      <c r="K31" s="12"/>
    </row>
    <row r="32" spans="1:20" ht="16.5" customHeight="1" x14ac:dyDescent="0.2">
      <c r="B32" s="6"/>
      <c r="C32" s="6"/>
      <c r="D32" s="3"/>
      <c r="E32" s="3"/>
      <c r="F32" s="3"/>
      <c r="G32" s="3"/>
      <c r="H32" s="3"/>
      <c r="I32" s="3"/>
      <c r="J32" s="3"/>
      <c r="K32" s="3"/>
    </row>
    <row r="33" spans="1:20" ht="49.5" customHeight="1" x14ac:dyDescent="0.25">
      <c r="B33" s="7"/>
      <c r="C33" s="8"/>
      <c r="D33" s="4"/>
      <c r="E33" s="4"/>
      <c r="F33" s="4"/>
      <c r="G33" s="4"/>
      <c r="H33" s="4"/>
      <c r="I33" s="4"/>
      <c r="J33" s="4"/>
      <c r="K33" s="4"/>
      <c r="M33" s="14" t="s">
        <v>0</v>
      </c>
      <c r="T33" s="13"/>
    </row>
    <row r="34" spans="1:20" ht="15" x14ac:dyDescent="0.2">
      <c r="A34" s="30" t="s">
        <v>360</v>
      </c>
      <c r="B34" s="105"/>
      <c r="C34" s="105"/>
      <c r="D34" s="105"/>
      <c r="E34" s="105"/>
      <c r="F34" s="105"/>
      <c r="G34" s="105"/>
      <c r="H34" s="105"/>
      <c r="I34" s="105"/>
      <c r="J34" s="105"/>
      <c r="K34" s="105"/>
      <c r="M34" s="114">
        <f>SUM(B34:K34)</f>
        <v>0</v>
      </c>
    </row>
    <row r="35" spans="1:20" x14ac:dyDescent="0.2">
      <c r="A35" s="30" t="s">
        <v>361</v>
      </c>
      <c r="B35" s="76"/>
      <c r="C35" s="76"/>
      <c r="D35" s="76"/>
      <c r="E35" s="76"/>
      <c r="F35" s="76">
        <v>4.58</v>
      </c>
      <c r="G35" s="76">
        <v>4.41</v>
      </c>
      <c r="H35" s="76">
        <v>4.05</v>
      </c>
      <c r="I35" s="76">
        <v>4.26</v>
      </c>
      <c r="J35" s="76">
        <v>27.2</v>
      </c>
      <c r="K35" s="76"/>
      <c r="M35" s="77"/>
    </row>
    <row r="36" spans="1:20" ht="15.75" thickBot="1" x14ac:dyDescent="0.25">
      <c r="A36" s="30" t="s">
        <v>362</v>
      </c>
      <c r="B36" s="25" t="str">
        <f>IF(B34=0,"",B34*B35)</f>
        <v/>
      </c>
      <c r="C36" s="25" t="str">
        <f t="shared" ref="C36:K36" si="3">IF(C34=0,"",C34*C35)</f>
        <v/>
      </c>
      <c r="D36" s="25" t="str">
        <f t="shared" si="3"/>
        <v/>
      </c>
      <c r="E36" s="25" t="str">
        <f t="shared" si="3"/>
        <v/>
      </c>
      <c r="F36" s="25" t="str">
        <f t="shared" si="3"/>
        <v/>
      </c>
      <c r="G36" s="25" t="str">
        <f t="shared" si="3"/>
        <v/>
      </c>
      <c r="H36" s="25" t="str">
        <f t="shared" si="3"/>
        <v/>
      </c>
      <c r="I36" s="25" t="str">
        <f t="shared" si="3"/>
        <v/>
      </c>
      <c r="J36" s="25" t="str">
        <f t="shared" si="3"/>
        <v/>
      </c>
      <c r="K36" s="25" t="str">
        <f t="shared" si="3"/>
        <v/>
      </c>
      <c r="M36" s="72">
        <f>SUM(B36:K36)</f>
        <v>0</v>
      </c>
    </row>
    <row r="37" spans="1:20" ht="18" customHeight="1" x14ac:dyDescent="0.25">
      <c r="H37" s="115" t="s">
        <v>379</v>
      </c>
      <c r="I37" s="9"/>
      <c r="J37" s="115" t="s">
        <v>365</v>
      </c>
      <c r="K37" s="115">
        <f>M34+M26+M18+M10</f>
        <v>0</v>
      </c>
      <c r="M37" s="116">
        <f>M36+M28+M20+M12</f>
        <v>0</v>
      </c>
    </row>
  </sheetData>
  <sheetProtection algorithmName="SHA-512" hashValue="6fcYhBphw5uqRqi9hgQeMGf79l+xdTlta4BOUBo91SwVV5bIO6kQZ6XUeWi/c88bznlkRr6dtXRV4NJy4SBZgA==" saltValue="NSHekScH6PSRaWtclzLvmQ==" spinCount="100000" sheet="1" objects="1" scenarios="1"/>
  <mergeCells count="1">
    <mergeCell ref="H4:J4"/>
  </mergeCells>
  <conditionalFormatting sqref="B10:K10">
    <cfRule type="cellIs" dxfId="173" priority="99" operator="greaterThan">
      <formula>0</formula>
    </cfRule>
  </conditionalFormatting>
  <conditionalFormatting sqref="B11:K11">
    <cfRule type="notContainsBlanks" dxfId="172" priority="102">
      <formula>LEN(TRIM(B11))&gt;0</formula>
    </cfRule>
  </conditionalFormatting>
  <conditionalFormatting sqref="B18:K18">
    <cfRule type="cellIs" dxfId="171" priority="16" operator="greaterThan">
      <formula>0</formula>
    </cfRule>
  </conditionalFormatting>
  <conditionalFormatting sqref="B19:K19">
    <cfRule type="notContainsBlanks" dxfId="170" priority="17">
      <formula>LEN(TRIM(B19))&gt;0</formula>
    </cfRule>
  </conditionalFormatting>
  <conditionalFormatting sqref="B26:K26">
    <cfRule type="cellIs" dxfId="169" priority="11" operator="greaterThan">
      <formula>0</formula>
    </cfRule>
  </conditionalFormatting>
  <conditionalFormatting sqref="B27:K27">
    <cfRule type="notContainsBlanks" dxfId="168" priority="12">
      <formula>LEN(TRIM(B27))&gt;0</formula>
    </cfRule>
  </conditionalFormatting>
  <conditionalFormatting sqref="B34:K34">
    <cfRule type="cellIs" dxfId="167" priority="3" operator="greaterThan">
      <formula>0</formula>
    </cfRule>
  </conditionalFormatting>
  <conditionalFormatting sqref="B35:K35">
    <cfRule type="notContainsBlanks" dxfId="166" priority="4">
      <formula>LEN(TRIM(B35))&gt;0</formula>
    </cfRule>
  </conditionalFormatting>
  <conditionalFormatting sqref="M10">
    <cfRule type="cellIs" dxfId="165" priority="7" operator="greaterThan">
      <formula>0</formula>
    </cfRule>
  </conditionalFormatting>
  <conditionalFormatting sqref="M12">
    <cfRule type="notContainsBlanks" dxfId="164" priority="40">
      <formula>LEN(TRIM(M12))&gt;0</formula>
    </cfRule>
  </conditionalFormatting>
  <conditionalFormatting sqref="M18">
    <cfRule type="cellIs" dxfId="163" priority="6" operator="greaterThan">
      <formula>0</formula>
    </cfRule>
  </conditionalFormatting>
  <conditionalFormatting sqref="M20">
    <cfRule type="notContainsBlanks" dxfId="162" priority="15">
      <formula>LEN(TRIM(M20))&gt;0</formula>
    </cfRule>
  </conditionalFormatting>
  <conditionalFormatting sqref="M26">
    <cfRule type="cellIs" dxfId="161" priority="5" operator="greaterThan">
      <formula>0</formula>
    </cfRule>
  </conditionalFormatting>
  <conditionalFormatting sqref="M28">
    <cfRule type="notContainsBlanks" dxfId="160" priority="10">
      <formula>LEN(TRIM(M28))&gt;0</formula>
    </cfRule>
  </conditionalFormatting>
  <conditionalFormatting sqref="M34">
    <cfRule type="cellIs" dxfId="159" priority="1" operator="greaterThan">
      <formula>0</formula>
    </cfRule>
  </conditionalFormatting>
  <conditionalFormatting sqref="M36">
    <cfRule type="notContainsBlanks" dxfId="158" priority="2">
      <formula>LEN(TRIM(M36))&gt;0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horizontalDpi="4294967293" r:id="rId1"/>
  <rowBreaks count="1" manualBreakCount="1">
    <brk id="28" max="1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29"/>
  <sheetViews>
    <sheetView topLeftCell="A10" zoomScaleNormal="100" workbookViewId="0">
      <selection activeCell="A11" activeCellId="1" sqref="A1:XFD9 A11:XFD36"/>
    </sheetView>
  </sheetViews>
  <sheetFormatPr baseColWidth="10" defaultRowHeight="14.25" x14ac:dyDescent="0.2"/>
  <cols>
    <col min="1" max="1" width="3.875" bestFit="1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2017</v>
      </c>
      <c r="C6" s="16">
        <v>2020</v>
      </c>
      <c r="D6" s="17">
        <v>2023</v>
      </c>
      <c r="E6" s="17"/>
      <c r="F6" s="17"/>
      <c r="G6" s="17"/>
      <c r="H6" s="113">
        <v>2009</v>
      </c>
      <c r="I6" s="113">
        <v>2012</v>
      </c>
      <c r="J6" s="113">
        <v>2015</v>
      </c>
      <c r="K6" s="113">
        <v>2022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38</v>
      </c>
      <c r="C7" s="12" t="s">
        <v>39</v>
      </c>
      <c r="D7" s="124" t="s">
        <v>482</v>
      </c>
      <c r="E7" s="122"/>
      <c r="F7" s="12"/>
      <c r="G7" s="12"/>
      <c r="H7" s="12" t="s">
        <v>6</v>
      </c>
      <c r="I7" s="12" t="s">
        <v>7</v>
      </c>
      <c r="J7" s="12" t="s">
        <v>8</v>
      </c>
      <c r="K7" s="12" t="s">
        <v>9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6">
        <v>3.99</v>
      </c>
      <c r="C11" s="26">
        <v>3.62</v>
      </c>
      <c r="D11" s="26"/>
      <c r="E11" s="26"/>
      <c r="F11" s="26"/>
      <c r="G11" s="26"/>
      <c r="H11" s="26">
        <v>4.83</v>
      </c>
      <c r="I11" s="26">
        <v>4.3099999999999996</v>
      </c>
      <c r="J11" s="26">
        <v>4.1500000000000004</v>
      </c>
      <c r="K11" s="26">
        <v>3.21</v>
      </c>
      <c r="M11" s="22"/>
    </row>
    <row r="12" spans="1:26" ht="15" customHeight="1" thickBot="1" x14ac:dyDescent="0.3">
      <c r="A12" s="30" t="s">
        <v>362</v>
      </c>
      <c r="B12" s="25" t="str">
        <f>IF(B10=0,"",B10*B11)</f>
        <v/>
      </c>
      <c r="C12" s="25" t="str">
        <f>IF(C10=0,"",C10*C11)</f>
        <v/>
      </c>
      <c r="D12" s="25" t="str">
        <f t="shared" ref="D12:K12" si="0">IF(D10=0,"",D10*D11)</f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3">
        <f>SUM(B12:L12)</f>
        <v>0</v>
      </c>
    </row>
    <row r="14" spans="1:26" ht="17.25" customHeight="1" x14ac:dyDescent="0.2">
      <c r="B14" s="16"/>
      <c r="C14" s="16"/>
      <c r="D14" s="16"/>
      <c r="E14" s="16"/>
      <c r="F14" s="16"/>
      <c r="G14" s="16"/>
      <c r="H14" s="16"/>
      <c r="I14" s="16"/>
      <c r="J14" s="16"/>
      <c r="K14" s="16"/>
    </row>
    <row r="15" spans="1:26" ht="36" customHeight="1" x14ac:dyDescent="0.2">
      <c r="B15" s="12"/>
      <c r="C15" s="12"/>
      <c r="D15" s="12"/>
      <c r="E15" s="12"/>
      <c r="F15" s="12"/>
      <c r="G15" s="15"/>
      <c r="H15" s="12"/>
      <c r="I15" s="12"/>
      <c r="J15" s="12"/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ht="15" x14ac:dyDescent="0.2">
      <c r="A19" s="30" t="s">
        <v>361</v>
      </c>
      <c r="B19" s="26"/>
      <c r="C19" s="26"/>
      <c r="D19" s="26"/>
      <c r="E19" s="26"/>
      <c r="F19" s="26"/>
      <c r="G19" s="26"/>
      <c r="H19" s="26"/>
      <c r="I19" s="26"/>
      <c r="J19" s="26"/>
      <c r="K19" s="26"/>
      <c r="M19" s="22"/>
    </row>
    <row r="20" spans="1:13" ht="15.75" thickBot="1" x14ac:dyDescent="0.3">
      <c r="A20" s="30" t="s">
        <v>362</v>
      </c>
      <c r="B20" s="25" t="str">
        <f>IF(B18=0,"",B18*B19)</f>
        <v/>
      </c>
      <c r="C20" s="25" t="str">
        <f t="shared" ref="C20" si="1">IF(C18=0,"",C18*C19)</f>
        <v/>
      </c>
      <c r="D20" s="25" t="str">
        <f t="shared" ref="D20" si="2">IF(D18=0,"",D18*D19)</f>
        <v/>
      </c>
      <c r="E20" s="25" t="str">
        <f t="shared" ref="E20" si="3">IF(E18=0,"",E18*E19)</f>
        <v/>
      </c>
      <c r="F20" s="25" t="str">
        <f t="shared" ref="F20" si="4">IF(F18=0,"",F18*F19)</f>
        <v/>
      </c>
      <c r="G20" s="25" t="str">
        <f t="shared" ref="G20" si="5">IF(G18=0,"",G18*G19)</f>
        <v/>
      </c>
      <c r="H20" s="25" t="str">
        <f t="shared" ref="H20" si="6">IF(H18=0,"",H18*H19)</f>
        <v/>
      </c>
      <c r="I20" s="25" t="str">
        <f t="shared" ref="I20" si="7">IF(I18=0,"",I18*I19)</f>
        <v/>
      </c>
      <c r="J20" s="25" t="str">
        <f t="shared" ref="J20" si="8">IF(J18=0,"",J18*J19)</f>
        <v/>
      </c>
      <c r="K20" s="25" t="str">
        <f t="shared" ref="K20" si="9">IF(K18=0,"",K18*K19)</f>
        <v/>
      </c>
      <c r="M20" s="23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M26" s="114">
        <f>SUM(B26:K26)</f>
        <v>0</v>
      </c>
    </row>
    <row r="27" spans="1:13" ht="15" x14ac:dyDescent="0.2">
      <c r="A27" s="30" t="s">
        <v>361</v>
      </c>
      <c r="B27" s="26"/>
      <c r="C27" s="26"/>
      <c r="D27" s="26"/>
      <c r="E27" s="26"/>
      <c r="F27" s="26"/>
      <c r="G27" s="26"/>
      <c r="H27" s="26"/>
      <c r="I27" s="26"/>
      <c r="J27" s="26"/>
      <c r="K27" s="26"/>
      <c r="M27" s="22"/>
    </row>
    <row r="28" spans="1:13" ht="15.75" thickBot="1" x14ac:dyDescent="0.3">
      <c r="A28" s="30" t="s">
        <v>362</v>
      </c>
      <c r="B28" s="25" t="str">
        <f>IF(B26=0,"",B26*B27)</f>
        <v/>
      </c>
      <c r="C28" s="25" t="str">
        <f t="shared" ref="C28" si="10">IF(C26=0,"",C26*C27)</f>
        <v/>
      </c>
      <c r="D28" s="25" t="str">
        <f t="shared" ref="D28" si="11">IF(D26=0,"",D26*D27)</f>
        <v/>
      </c>
      <c r="E28" s="25" t="str">
        <f t="shared" ref="E28" si="12">IF(E26=0,"",E26*E27)</f>
        <v/>
      </c>
      <c r="F28" s="25" t="str">
        <f t="shared" ref="F28" si="13">IF(F26=0,"",F26*F27)</f>
        <v/>
      </c>
      <c r="G28" s="25" t="str">
        <f t="shared" ref="G28" si="14">IF(G26=0,"",G26*G27)</f>
        <v/>
      </c>
      <c r="H28" s="25" t="str">
        <f t="shared" ref="H28" si="15">IF(H26=0,"",H26*H27)</f>
        <v/>
      </c>
      <c r="I28" s="25" t="str">
        <f t="shared" ref="I28" si="16">IF(I26=0,"",I26*I27)</f>
        <v/>
      </c>
      <c r="J28" s="25" t="str">
        <f t="shared" ref="J28" si="17">IF(J26=0,"",J26*J27)</f>
        <v/>
      </c>
      <c r="K28" s="25" t="str">
        <f t="shared" ref="K28" si="18">IF(K26=0,"",K26*K27)</f>
        <v/>
      </c>
      <c r="M28" s="23">
        <f>SUM(B28:K28)</f>
        <v>0</v>
      </c>
    </row>
    <row r="29" spans="1:13" ht="18" customHeight="1" x14ac:dyDescent="0.25">
      <c r="H29" s="115" t="s">
        <v>380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4gb8X58L0cWSoRuZ86Q6YWkLYjnQgSWCxlOz+GGsVJFG5SQ7a8whF3ILZ6cuYPdX/xsesiHYSbg3J9eK8ElwDw==" saltValue="jBvE0UOCbTRXO+6NaJmGKw==" spinCount="100000" sheet="1" objects="1" scenarios="1"/>
  <mergeCells count="1">
    <mergeCell ref="H4:J4"/>
  </mergeCells>
  <conditionalFormatting sqref="B10:K10">
    <cfRule type="cellIs" dxfId="157" priority="75" operator="greaterThan">
      <formula>0</formula>
    </cfRule>
  </conditionalFormatting>
  <conditionalFormatting sqref="B11:K11 M11">
    <cfRule type="notContainsBlanks" dxfId="156" priority="79">
      <formula>LEN(TRIM(B11))&gt;0</formula>
    </cfRule>
  </conditionalFormatting>
  <conditionalFormatting sqref="B18:K18">
    <cfRule type="cellIs" dxfId="155" priority="4" operator="greaterThan">
      <formula>0</formula>
    </cfRule>
  </conditionalFormatting>
  <conditionalFormatting sqref="B19:K19">
    <cfRule type="notContainsBlanks" dxfId="154" priority="9">
      <formula>LEN(TRIM(B19))&gt;0</formula>
    </cfRule>
  </conditionalFormatting>
  <conditionalFormatting sqref="B26:K26">
    <cfRule type="cellIs" dxfId="153" priority="2" operator="greaterThan">
      <formula>0</formula>
    </cfRule>
  </conditionalFormatting>
  <conditionalFormatting sqref="B27:K27">
    <cfRule type="notContainsBlanks" dxfId="152" priority="7">
      <formula>LEN(TRIM(B27))&gt;0</formula>
    </cfRule>
  </conditionalFormatting>
  <conditionalFormatting sqref="M10">
    <cfRule type="cellIs" dxfId="151" priority="5" operator="greaterThan">
      <formula>0</formula>
    </cfRule>
  </conditionalFormatting>
  <conditionalFormatting sqref="M18">
    <cfRule type="cellIs" dxfId="150" priority="3" operator="greaterThan">
      <formula>0</formula>
    </cfRule>
  </conditionalFormatting>
  <conditionalFormatting sqref="M19">
    <cfRule type="notContainsBlanks" dxfId="149" priority="17">
      <formula>LEN(TRIM(M19))&gt;0</formula>
    </cfRule>
  </conditionalFormatting>
  <conditionalFormatting sqref="M26">
    <cfRule type="cellIs" dxfId="148" priority="1" operator="greaterThan">
      <formula>0</formula>
    </cfRule>
  </conditionalFormatting>
  <conditionalFormatting sqref="M27">
    <cfRule type="notContainsBlanks" dxfId="147" priority="13">
      <formula>LEN(TRIM(M27))&gt;0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29"/>
  <sheetViews>
    <sheetView topLeftCell="A4" zoomScaleNormal="100" workbookViewId="0">
      <selection activeCell="C10" sqref="C10"/>
    </sheetView>
  </sheetViews>
  <sheetFormatPr baseColWidth="10" defaultRowHeight="14.25" x14ac:dyDescent="0.2"/>
  <cols>
    <col min="1" max="1" width="3.875" bestFit="1" customWidth="1"/>
    <col min="2" max="11" width="11.75" customWidth="1"/>
    <col min="12" max="12" width="1.125" customWidth="1"/>
    <col min="14" max="14" width="2.25" customWidth="1"/>
  </cols>
  <sheetData>
    <row r="1" spans="1:26" ht="8.25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2023</v>
      </c>
      <c r="C6" s="16">
        <v>2023</v>
      </c>
      <c r="D6" s="17"/>
      <c r="E6" s="17"/>
      <c r="F6" s="17"/>
      <c r="G6" s="17"/>
      <c r="H6" s="16"/>
      <c r="I6" s="16"/>
      <c r="J6" s="16"/>
      <c r="K6" s="16"/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488</v>
      </c>
      <c r="C7" s="12" t="s">
        <v>489</v>
      </c>
      <c r="D7" s="20"/>
      <c r="E7" s="12"/>
      <c r="F7" s="12"/>
      <c r="G7" s="12"/>
      <c r="H7" s="12"/>
      <c r="I7" s="12"/>
      <c r="J7" s="12"/>
      <c r="K7" s="12"/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6">
        <v>3.04</v>
      </c>
      <c r="C11" s="26">
        <v>9.61</v>
      </c>
      <c r="D11" s="26"/>
      <c r="E11" s="26"/>
      <c r="F11" s="26"/>
      <c r="G11" s="26"/>
      <c r="H11" s="26"/>
      <c r="I11" s="26"/>
      <c r="J11" s="26"/>
      <c r="K11" s="26"/>
      <c r="M11" s="22"/>
    </row>
    <row r="12" spans="1:26" ht="15" customHeight="1" thickBot="1" x14ac:dyDescent="0.3">
      <c r="A12" s="30" t="s">
        <v>362</v>
      </c>
      <c r="B12" s="25" t="str">
        <f>IF(B10=0,"",B10*B11)</f>
        <v/>
      </c>
      <c r="C12" s="25" t="str">
        <f>IF(C10=0,"",C10*C11)</f>
        <v/>
      </c>
      <c r="D12" s="25" t="str">
        <f t="shared" ref="D12:K12" si="0">IF(D10=0,"",D10*D11)</f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3">
        <f>SUM(B12:L12)</f>
        <v>0</v>
      </c>
    </row>
    <row r="14" spans="1:26" ht="17.25" customHeight="1" x14ac:dyDescent="0.2">
      <c r="B14" s="16"/>
      <c r="C14" s="16"/>
      <c r="D14" s="16"/>
      <c r="E14" s="16"/>
      <c r="F14" s="16"/>
      <c r="G14" s="16"/>
      <c r="H14" s="16"/>
      <c r="I14" s="16"/>
      <c r="J14" s="16"/>
      <c r="K14" s="16"/>
    </row>
    <row r="15" spans="1:26" ht="36" customHeight="1" x14ac:dyDescent="0.2">
      <c r="B15" s="12"/>
      <c r="C15" s="12"/>
      <c r="D15" s="12"/>
      <c r="E15" s="12"/>
      <c r="F15" s="12"/>
      <c r="G15" s="15"/>
      <c r="H15" s="12"/>
      <c r="I15" s="12"/>
      <c r="J15" s="12"/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ht="15" x14ac:dyDescent="0.2">
      <c r="A19" s="30" t="s">
        <v>361</v>
      </c>
      <c r="B19" s="26"/>
      <c r="C19" s="26"/>
      <c r="D19" s="26"/>
      <c r="E19" s="26"/>
      <c r="F19" s="26"/>
      <c r="G19" s="26"/>
      <c r="H19" s="26"/>
      <c r="I19" s="26"/>
      <c r="J19" s="26"/>
      <c r="K19" s="26"/>
      <c r="M19" s="22"/>
    </row>
    <row r="20" spans="1:13" ht="15.75" thickBot="1" x14ac:dyDescent="0.3">
      <c r="A20" s="30" t="s">
        <v>362</v>
      </c>
      <c r="B20" s="25" t="str">
        <f>IF(B18=0,"",B18*B19)</f>
        <v/>
      </c>
      <c r="C20" s="25" t="str">
        <f t="shared" ref="C20:K20" si="1">IF(C18=0,"",C18*C19)</f>
        <v/>
      </c>
      <c r="D20" s="25" t="str">
        <f t="shared" si="1"/>
        <v/>
      </c>
      <c r="E20" s="25" t="str">
        <f t="shared" si="1"/>
        <v/>
      </c>
      <c r="F20" s="25" t="str">
        <f t="shared" si="1"/>
        <v/>
      </c>
      <c r="G20" s="25" t="str">
        <f t="shared" si="1"/>
        <v/>
      </c>
      <c r="H20" s="25" t="str">
        <f t="shared" si="1"/>
        <v/>
      </c>
      <c r="I20" s="25" t="str">
        <f t="shared" si="1"/>
        <v/>
      </c>
      <c r="J20" s="25" t="str">
        <f t="shared" si="1"/>
        <v/>
      </c>
      <c r="K20" s="25" t="str">
        <f t="shared" si="1"/>
        <v/>
      </c>
      <c r="M20" s="23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M26" s="114">
        <f>SUM(B26:K26)</f>
        <v>0</v>
      </c>
    </row>
    <row r="27" spans="1:13" ht="15" x14ac:dyDescent="0.2">
      <c r="A27" s="30" t="s">
        <v>361</v>
      </c>
      <c r="B27" s="26"/>
      <c r="C27" s="26"/>
      <c r="D27" s="26"/>
      <c r="E27" s="26"/>
      <c r="F27" s="26"/>
      <c r="G27" s="26"/>
      <c r="H27" s="26"/>
      <c r="I27" s="26"/>
      <c r="J27" s="26"/>
      <c r="K27" s="26"/>
      <c r="M27" s="22"/>
    </row>
    <row r="28" spans="1:13" ht="15.75" thickBot="1" x14ac:dyDescent="0.3">
      <c r="A28" s="30" t="s">
        <v>362</v>
      </c>
      <c r="B28" s="25" t="str">
        <f>IF(B26=0,"",B26*B27)</f>
        <v/>
      </c>
      <c r="C28" s="25" t="str">
        <f t="shared" ref="C28:K28" si="2">IF(C26=0,"",C26*C27)</f>
        <v/>
      </c>
      <c r="D28" s="25" t="str">
        <f t="shared" si="2"/>
        <v/>
      </c>
      <c r="E28" s="25" t="str">
        <f t="shared" si="2"/>
        <v/>
      </c>
      <c r="F28" s="25" t="str">
        <f t="shared" si="2"/>
        <v/>
      </c>
      <c r="G28" s="25" t="str">
        <f t="shared" si="2"/>
        <v/>
      </c>
      <c r="H28" s="25" t="str">
        <f t="shared" si="2"/>
        <v/>
      </c>
      <c r="I28" s="25" t="str">
        <f t="shared" si="2"/>
        <v/>
      </c>
      <c r="J28" s="25" t="str">
        <f t="shared" si="2"/>
        <v/>
      </c>
      <c r="K28" s="25" t="str">
        <f t="shared" si="2"/>
        <v/>
      </c>
      <c r="M28" s="23">
        <f>SUM(B28:K28)</f>
        <v>0</v>
      </c>
    </row>
    <row r="29" spans="1:13" ht="18" customHeight="1" x14ac:dyDescent="0.25">
      <c r="H29" s="115" t="s">
        <v>422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YTEJDWrcOvjg3D9jGsmwFDu6I462vJxSUs8ciJm9xYNGEB2Vn0NZsZzRa2oiwE6eb9FEJ9bXmt9RyuJ9+d5bpA==" saltValue="Qq14oMQRvWqyFL55SEsQ+g==" spinCount="100000" sheet="1" objects="1" scenarios="1"/>
  <mergeCells count="1">
    <mergeCell ref="H4:J4"/>
  </mergeCells>
  <conditionalFormatting sqref="B10:K10">
    <cfRule type="cellIs" dxfId="146" priority="6" operator="greaterThan">
      <formula>0</formula>
    </cfRule>
  </conditionalFormatting>
  <conditionalFormatting sqref="B11:K11 M11">
    <cfRule type="notContainsBlanks" dxfId="145" priority="20">
      <formula>LEN(TRIM(B11))&gt;0</formula>
    </cfRule>
  </conditionalFormatting>
  <conditionalFormatting sqref="B18:K18">
    <cfRule type="cellIs" dxfId="144" priority="4" operator="greaterThan">
      <formula>0</formula>
    </cfRule>
  </conditionalFormatting>
  <conditionalFormatting sqref="B19:K19">
    <cfRule type="notContainsBlanks" dxfId="143" priority="10">
      <formula>LEN(TRIM(B19))&gt;0</formula>
    </cfRule>
  </conditionalFormatting>
  <conditionalFormatting sqref="B26:K26">
    <cfRule type="cellIs" dxfId="142" priority="2" operator="greaterThan">
      <formula>0</formula>
    </cfRule>
  </conditionalFormatting>
  <conditionalFormatting sqref="B27:K27">
    <cfRule type="notContainsBlanks" dxfId="141" priority="8">
      <formula>LEN(TRIM(B27))&gt;0</formula>
    </cfRule>
  </conditionalFormatting>
  <conditionalFormatting sqref="M10">
    <cfRule type="cellIs" dxfId="140" priority="5" operator="greaterThan">
      <formula>0</formula>
    </cfRule>
  </conditionalFormatting>
  <conditionalFormatting sqref="M18">
    <cfRule type="cellIs" dxfId="139" priority="3" operator="greaterThan">
      <formula>0</formula>
    </cfRule>
  </conditionalFormatting>
  <conditionalFormatting sqref="M19">
    <cfRule type="notContainsBlanks" dxfId="138" priority="16">
      <formula>LEN(TRIM(M19))&gt;0</formula>
    </cfRule>
  </conditionalFormatting>
  <conditionalFormatting sqref="M26">
    <cfRule type="cellIs" dxfId="137" priority="1" operator="greaterThan">
      <formula>0</formula>
    </cfRule>
  </conditionalFormatting>
  <conditionalFormatting sqref="M27">
    <cfRule type="notContainsBlanks" dxfId="136" priority="13">
      <formula>LEN(TRIM(M27))&gt;0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Z29"/>
  <sheetViews>
    <sheetView topLeftCell="A13" zoomScaleNormal="100" workbookViewId="0">
      <selection activeCell="G26" sqref="G26:K26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2005</v>
      </c>
      <c r="C6" s="16">
        <v>2010</v>
      </c>
      <c r="D6" s="17">
        <v>2011</v>
      </c>
      <c r="E6" s="17">
        <v>2012</v>
      </c>
      <c r="F6" s="17">
        <v>2013</v>
      </c>
      <c r="G6" s="17">
        <v>2014</v>
      </c>
      <c r="H6" s="17">
        <v>2014</v>
      </c>
      <c r="I6" s="17">
        <v>2015</v>
      </c>
      <c r="J6" s="17">
        <v>2016</v>
      </c>
      <c r="K6" s="17">
        <v>2017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40</v>
      </c>
      <c r="C7" s="12" t="s">
        <v>41</v>
      </c>
      <c r="D7" s="12" t="s">
        <v>42</v>
      </c>
      <c r="E7" s="12" t="s">
        <v>43</v>
      </c>
      <c r="F7" s="12" t="s">
        <v>44</v>
      </c>
      <c r="G7" s="12" t="s">
        <v>45</v>
      </c>
      <c r="H7" s="12" t="s">
        <v>46</v>
      </c>
      <c r="I7" s="12" t="s">
        <v>47</v>
      </c>
      <c r="J7" s="12" t="s">
        <v>48</v>
      </c>
      <c r="K7" s="12" t="s">
        <v>49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67">
        <v>6.88</v>
      </c>
      <c r="C11" s="26">
        <v>4.67</v>
      </c>
      <c r="D11" s="26">
        <v>4.25</v>
      </c>
      <c r="E11" s="26">
        <v>4.5199999999999996</v>
      </c>
      <c r="F11" s="26">
        <v>4.67</v>
      </c>
      <c r="G11" s="26">
        <v>3.94</v>
      </c>
      <c r="H11" s="26">
        <v>3.57</v>
      </c>
      <c r="I11" s="26">
        <v>3.94</v>
      </c>
      <c r="J11" s="26">
        <v>4.46</v>
      </c>
      <c r="K11" s="26">
        <v>4.67</v>
      </c>
    </row>
    <row r="12" spans="1:26" ht="15" customHeight="1" thickBot="1" x14ac:dyDescent="0.25">
      <c r="A12" s="30" t="s">
        <v>362</v>
      </c>
      <c r="B12" s="25" t="str">
        <f>IF(B10=0,"",B10*B11)</f>
        <v/>
      </c>
      <c r="C12" s="25" t="str">
        <f>IF(C10=0,"",C10*C11)</f>
        <v/>
      </c>
      <c r="D12" s="25" t="str">
        <f t="shared" ref="D12:K12" si="0">IF(D10=0,"",D10*D11)</f>
        <v/>
      </c>
      <c r="E12" s="25" t="str">
        <f t="shared" si="0"/>
        <v/>
      </c>
      <c r="F12" s="25" t="str">
        <f>IF(F10=0,"",F10*F11)</f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4" spans="1:26" ht="17.25" customHeight="1" x14ac:dyDescent="0.2">
      <c r="B14" s="16">
        <v>2018</v>
      </c>
      <c r="C14" s="16">
        <v>2018</v>
      </c>
      <c r="D14" s="16">
        <v>2019</v>
      </c>
      <c r="E14" s="16">
        <v>2020</v>
      </c>
      <c r="F14" s="16">
        <v>2021</v>
      </c>
      <c r="G14" s="16">
        <v>2022</v>
      </c>
      <c r="H14" s="16">
        <v>2022</v>
      </c>
      <c r="I14" s="16">
        <v>2023</v>
      </c>
      <c r="J14" s="16">
        <v>2023</v>
      </c>
      <c r="K14" s="16"/>
    </row>
    <row r="15" spans="1:26" ht="36" customHeight="1" x14ac:dyDescent="0.2">
      <c r="B15" s="12" t="s">
        <v>50</v>
      </c>
      <c r="C15" s="12" t="s">
        <v>51</v>
      </c>
      <c r="D15" s="12" t="s">
        <v>52</v>
      </c>
      <c r="E15" s="12" t="s">
        <v>53</v>
      </c>
      <c r="F15" s="12" t="s">
        <v>54</v>
      </c>
      <c r="G15" s="12" t="s">
        <v>55</v>
      </c>
      <c r="H15" s="18" t="s">
        <v>466</v>
      </c>
      <c r="I15" s="12" t="s">
        <v>462</v>
      </c>
      <c r="J15" s="12" t="s">
        <v>492</v>
      </c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67">
        <v>20.2</v>
      </c>
      <c r="C19" s="26">
        <v>6.25</v>
      </c>
      <c r="D19" s="26">
        <v>4.1500000000000004</v>
      </c>
      <c r="E19" s="26">
        <v>3.62</v>
      </c>
      <c r="F19" s="26">
        <v>3.05</v>
      </c>
      <c r="G19" s="26">
        <v>3.2</v>
      </c>
      <c r="H19" s="26">
        <v>3.1</v>
      </c>
      <c r="I19" s="26">
        <v>2.9</v>
      </c>
      <c r="J19" s="26">
        <v>2.9</v>
      </c>
      <c r="K19" s="26"/>
    </row>
    <row r="20" spans="1:13" ht="15.75" thickBot="1" x14ac:dyDescent="0.25">
      <c r="A20" s="30" t="s">
        <v>362</v>
      </c>
      <c r="B20" s="25" t="str">
        <f>IF(B18=0,"",B18*B19)</f>
        <v/>
      </c>
      <c r="C20" s="25" t="str">
        <f t="shared" ref="C20:K20" si="1">IF(C18=0,"",C18*C19)</f>
        <v/>
      </c>
      <c r="D20" s="25" t="str">
        <f t="shared" si="1"/>
        <v/>
      </c>
      <c r="E20" s="25" t="str">
        <f t="shared" si="1"/>
        <v/>
      </c>
      <c r="F20" s="25" t="str">
        <f t="shared" si="1"/>
        <v/>
      </c>
      <c r="G20" s="25" t="str">
        <f t="shared" si="1"/>
        <v/>
      </c>
      <c r="H20" s="25" t="str">
        <f t="shared" si="1"/>
        <v/>
      </c>
      <c r="I20" s="25" t="str">
        <f t="shared" si="1"/>
        <v/>
      </c>
      <c r="J20" s="25" t="str">
        <f t="shared" si="1"/>
        <v/>
      </c>
      <c r="K20" s="25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13">
        <v>2007</v>
      </c>
      <c r="H22" s="113">
        <v>2009</v>
      </c>
      <c r="I22" s="113">
        <v>2012</v>
      </c>
      <c r="J22" s="113">
        <v>2015</v>
      </c>
      <c r="K22" s="113">
        <v>2022</v>
      </c>
    </row>
    <row r="23" spans="1:13" ht="36" customHeight="1" x14ac:dyDescent="0.2">
      <c r="B23" s="12"/>
      <c r="C23" s="12"/>
      <c r="D23" s="12"/>
      <c r="E23" s="12"/>
      <c r="F23" s="12"/>
      <c r="G23" s="12" t="s">
        <v>5</v>
      </c>
      <c r="H23" s="12" t="s">
        <v>6</v>
      </c>
      <c r="I23" s="12" t="s">
        <v>7</v>
      </c>
      <c r="J23" s="12" t="s">
        <v>8</v>
      </c>
      <c r="K23" s="12" t="s">
        <v>9</v>
      </c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M26" s="114">
        <f>SUM(B26:K26)</f>
        <v>0</v>
      </c>
    </row>
    <row r="27" spans="1:13" x14ac:dyDescent="0.2">
      <c r="A27" s="30" t="s">
        <v>361</v>
      </c>
      <c r="B27" s="67"/>
      <c r="C27" s="26"/>
      <c r="D27" s="26"/>
      <c r="E27" s="26"/>
      <c r="F27" s="26"/>
      <c r="G27" s="26">
        <v>6.25</v>
      </c>
      <c r="H27" s="26">
        <v>6.25</v>
      </c>
      <c r="I27" s="26">
        <v>4.1500000000000004</v>
      </c>
      <c r="J27" s="26">
        <v>3.94</v>
      </c>
      <c r="K27" s="26">
        <v>3.3</v>
      </c>
    </row>
    <row r="28" spans="1:13" ht="15.75" thickBot="1" x14ac:dyDescent="0.25">
      <c r="A28" s="30" t="s">
        <v>362</v>
      </c>
      <c r="B28" s="25" t="str">
        <f>IF(B26=0,"",B26*B27)</f>
        <v/>
      </c>
      <c r="C28" s="25" t="str">
        <f>IF(C26=0,"",C26*C27)</f>
        <v/>
      </c>
      <c r="D28" s="25" t="str">
        <f t="shared" ref="D28" si="2">IF(D26=0,"",D26*D27)</f>
        <v/>
      </c>
      <c r="E28" s="25" t="str">
        <f t="shared" ref="E28" si="3">IF(E26=0,"",E26*E27)</f>
        <v/>
      </c>
      <c r="F28" s="25" t="str">
        <f>IF(F26=0,"",F26*F27)</f>
        <v/>
      </c>
      <c r="G28" s="25" t="str">
        <f t="shared" ref="G28" si="4">IF(G26=0,"",G26*G27)</f>
        <v/>
      </c>
      <c r="H28" s="25" t="str">
        <f t="shared" ref="H28" si="5">IF(H26=0,"",H26*H27)</f>
        <v/>
      </c>
      <c r="I28" s="25" t="str">
        <f t="shared" ref="I28" si="6">IF(I26=0,"",I26*I27)</f>
        <v/>
      </c>
      <c r="J28" s="25" t="str">
        <f t="shared" ref="J28" si="7">IF(J26=0,"",J26*J27)</f>
        <v/>
      </c>
      <c r="K28" s="25" t="str">
        <f t="shared" ref="K28" si="8">IF(K26=0,"",K26*K27)</f>
        <v/>
      </c>
      <c r="M28" s="28">
        <f>SUM(B28:K28)</f>
        <v>0</v>
      </c>
    </row>
    <row r="29" spans="1:13" ht="15.75" x14ac:dyDescent="0.25">
      <c r="H29" s="115" t="s">
        <v>382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szj8ankFj9c826FlNqddLnemhHLW3x+0Q3L9DhN0oOOQalPx7snpWVUxRhFOXuni0AT/BdCqtRddr8klBBE69Q==" saltValue="wOD54KVUHEHcwtg7nHFU0w==" spinCount="100000" sheet="1" objects="1" scenarios="1"/>
  <mergeCells count="1">
    <mergeCell ref="H4:J4"/>
  </mergeCells>
  <conditionalFormatting sqref="B10:K10">
    <cfRule type="cellIs" dxfId="135" priority="6" operator="greaterThan">
      <formula>0</formula>
    </cfRule>
  </conditionalFormatting>
  <conditionalFormatting sqref="B18:K18">
    <cfRule type="cellIs" dxfId="134" priority="4" operator="greaterThan">
      <formula>0</formula>
    </cfRule>
  </conditionalFormatting>
  <conditionalFormatting sqref="B26:K26">
    <cfRule type="cellIs" dxfId="133" priority="2" operator="greaterThan">
      <formula>0</formula>
    </cfRule>
  </conditionalFormatting>
  <conditionalFormatting sqref="M10">
    <cfRule type="cellIs" dxfId="132" priority="5" operator="greaterThan">
      <formula>0</formula>
    </cfRule>
  </conditionalFormatting>
  <conditionalFormatting sqref="M18">
    <cfRule type="cellIs" dxfId="131" priority="3" operator="greaterThan">
      <formula>0</formula>
    </cfRule>
  </conditionalFormatting>
  <conditionalFormatting sqref="M26">
    <cfRule type="cellIs" dxfId="130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Z30"/>
  <sheetViews>
    <sheetView zoomScaleNormal="100" workbookViewId="0">
      <selection activeCell="B18" sqref="B18:K18"/>
    </sheetView>
  </sheetViews>
  <sheetFormatPr baseColWidth="10" defaultRowHeight="14.25" x14ac:dyDescent="0.2"/>
  <cols>
    <col min="1" max="1" width="3.875" customWidth="1"/>
    <col min="2" max="11" width="11.75" style="100" customWidth="1"/>
    <col min="12" max="12" width="1.125" style="100" customWidth="1"/>
    <col min="14" max="14" width="2.25" style="100" customWidth="1"/>
    <col min="15" max="16384" width="11" style="100"/>
  </cols>
  <sheetData>
    <row r="1" spans="1:26" ht="9" customHeight="1" x14ac:dyDescent="0.2">
      <c r="B1"/>
      <c r="C1"/>
      <c r="D1"/>
      <c r="E1"/>
      <c r="F1"/>
      <c r="G1"/>
      <c r="H1"/>
      <c r="I1"/>
      <c r="J1"/>
      <c r="K1"/>
      <c r="L1"/>
    </row>
    <row r="2" spans="1:26" ht="18" x14ac:dyDescent="0.25">
      <c r="B2" s="11" t="s">
        <v>354</v>
      </c>
      <c r="C2"/>
      <c r="D2"/>
      <c r="E2"/>
      <c r="F2"/>
      <c r="G2"/>
      <c r="H2"/>
      <c r="I2"/>
      <c r="J2"/>
      <c r="K2"/>
      <c r="L2"/>
      <c r="M2" s="13"/>
    </row>
    <row r="3" spans="1:26" ht="15" x14ac:dyDescent="0.25">
      <c r="B3"/>
      <c r="C3"/>
      <c r="D3"/>
      <c r="E3"/>
      <c r="F3"/>
      <c r="G3"/>
      <c r="H3"/>
      <c r="I3"/>
      <c r="J3"/>
      <c r="K3"/>
      <c r="L3"/>
      <c r="O3" s="101"/>
    </row>
    <row r="4" spans="1:26" ht="15" x14ac:dyDescent="0.25">
      <c r="B4" s="9"/>
      <c r="C4"/>
      <c r="D4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  <c r="K4"/>
      <c r="L4"/>
    </row>
    <row r="5" spans="1:26" ht="6" customHeight="1" x14ac:dyDescent="0.2">
      <c r="B5"/>
      <c r="C5"/>
      <c r="D5"/>
      <c r="E5"/>
      <c r="F5"/>
      <c r="G5"/>
      <c r="H5"/>
      <c r="I5"/>
      <c r="J5"/>
      <c r="K5"/>
      <c r="L5"/>
    </row>
    <row r="6" spans="1:26" s="102" customFormat="1" ht="17.25" customHeight="1" x14ac:dyDescent="0.2">
      <c r="A6" s="1"/>
      <c r="B6" s="16">
        <v>2016</v>
      </c>
      <c r="C6" s="16">
        <v>2017</v>
      </c>
      <c r="D6" s="17">
        <v>2018</v>
      </c>
      <c r="E6" s="17">
        <v>2018</v>
      </c>
      <c r="F6" s="17">
        <v>2019</v>
      </c>
      <c r="G6" s="17">
        <v>2019</v>
      </c>
      <c r="H6" s="17">
        <v>2020</v>
      </c>
      <c r="I6" s="17">
        <v>2020</v>
      </c>
      <c r="J6" s="17">
        <v>2021</v>
      </c>
      <c r="K6" s="17">
        <v>2021</v>
      </c>
      <c r="L6"/>
      <c r="M6"/>
      <c r="N6" s="100"/>
      <c r="O6" s="100"/>
      <c r="P6" s="100"/>
      <c r="Q6" s="100"/>
      <c r="R6" s="100"/>
      <c r="S6" s="100"/>
      <c r="T6" s="100"/>
      <c r="U6" s="100"/>
      <c r="V6" s="100"/>
      <c r="Y6" s="100"/>
    </row>
    <row r="7" spans="1:26" ht="36" customHeight="1" x14ac:dyDescent="0.2">
      <c r="B7" s="12" t="s">
        <v>56</v>
      </c>
      <c r="C7" s="12" t="s">
        <v>57</v>
      </c>
      <c r="D7" s="12" t="s">
        <v>58</v>
      </c>
      <c r="E7" s="12" t="s">
        <v>59</v>
      </c>
      <c r="F7" s="12" t="s">
        <v>60</v>
      </c>
      <c r="G7" s="12" t="s">
        <v>61</v>
      </c>
      <c r="H7" s="12" t="s">
        <v>63</v>
      </c>
      <c r="I7" s="12" t="s">
        <v>62</v>
      </c>
      <c r="J7" s="12" t="s">
        <v>64</v>
      </c>
      <c r="K7" s="15" t="s">
        <v>65</v>
      </c>
      <c r="L7"/>
      <c r="Y7" s="103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  <c r="L8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L9"/>
      <c r="M9" s="14" t="s">
        <v>0</v>
      </c>
      <c r="Z9" s="104"/>
    </row>
    <row r="10" spans="1:26" customFormat="1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customFormat="1" ht="15" customHeight="1" x14ac:dyDescent="0.2">
      <c r="A11" s="30" t="s">
        <v>361</v>
      </c>
      <c r="B11" s="74">
        <v>5.82</v>
      </c>
      <c r="C11" s="74">
        <v>4.1500000000000004</v>
      </c>
      <c r="D11" s="74">
        <v>4.7699999999999996</v>
      </c>
      <c r="E11" s="74">
        <v>4.71</v>
      </c>
      <c r="F11" s="74">
        <v>3.99</v>
      </c>
      <c r="G11" s="74">
        <v>3.52</v>
      </c>
      <c r="H11" s="74">
        <v>3.46</v>
      </c>
      <c r="I11" s="74">
        <v>3.52</v>
      </c>
      <c r="J11" s="74">
        <v>3.14</v>
      </c>
      <c r="K11" s="74">
        <v>2.89</v>
      </c>
    </row>
    <row r="12" spans="1:26" customFormat="1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3" spans="1:26" x14ac:dyDescent="0.2">
      <c r="A13" s="30"/>
      <c r="B13" t="s">
        <v>385</v>
      </c>
      <c r="C13"/>
      <c r="D13"/>
      <c r="E13"/>
      <c r="F13"/>
      <c r="G13"/>
      <c r="H13"/>
      <c r="I13"/>
      <c r="J13"/>
      <c r="K13"/>
      <c r="L13"/>
    </row>
    <row r="14" spans="1:26" ht="17.25" customHeight="1" x14ac:dyDescent="0.2">
      <c r="B14" s="16">
        <v>2022</v>
      </c>
      <c r="C14" s="16">
        <v>2022</v>
      </c>
      <c r="D14" s="16">
        <v>2023</v>
      </c>
      <c r="E14" s="16"/>
      <c r="F14" s="16"/>
      <c r="G14" s="16"/>
      <c r="H14" s="16"/>
      <c r="I14" s="113">
        <v>2012</v>
      </c>
      <c r="J14" s="113">
        <v>2015</v>
      </c>
      <c r="K14" s="113">
        <v>2022</v>
      </c>
      <c r="L14"/>
    </row>
    <row r="15" spans="1:26" ht="36" customHeight="1" x14ac:dyDescent="0.2">
      <c r="B15" s="12" t="s">
        <v>66</v>
      </c>
      <c r="C15" s="12" t="s">
        <v>424</v>
      </c>
      <c r="D15" s="12" t="s">
        <v>461</v>
      </c>
      <c r="E15" s="12"/>
      <c r="F15" s="12"/>
      <c r="G15" s="15"/>
      <c r="H15" s="12"/>
      <c r="I15" s="12" t="s">
        <v>7</v>
      </c>
      <c r="J15" s="12" t="s">
        <v>8</v>
      </c>
      <c r="K15" s="12" t="s">
        <v>9</v>
      </c>
      <c r="L15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  <c r="L16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L17"/>
      <c r="M17" s="14" t="s">
        <v>0</v>
      </c>
    </row>
    <row r="18" spans="1:13" customFormat="1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customFormat="1" x14ac:dyDescent="0.2">
      <c r="A19" s="30" t="s">
        <v>361</v>
      </c>
      <c r="B19" s="74">
        <v>3.21</v>
      </c>
      <c r="C19" s="74">
        <v>3.1</v>
      </c>
      <c r="D19" s="74">
        <v>2.73</v>
      </c>
      <c r="E19" s="74"/>
      <c r="F19" s="74"/>
      <c r="G19" s="74"/>
      <c r="H19" s="74"/>
      <c r="I19" s="74">
        <v>4.88</v>
      </c>
      <c r="J19" s="74">
        <v>5.61</v>
      </c>
      <c r="K19" s="74">
        <v>2.88</v>
      </c>
    </row>
    <row r="20" spans="1:13" customFormat="1" ht="15.75" thickBot="1" x14ac:dyDescent="0.25">
      <c r="A20" s="30" t="s">
        <v>362</v>
      </c>
      <c r="B20" s="78" t="str">
        <f>IF(B18=0,"",B18*B19)</f>
        <v/>
      </c>
      <c r="C20" s="78" t="str">
        <f t="shared" ref="C20:K20" si="1">IF(C18=0,"",C18*C19)</f>
        <v/>
      </c>
      <c r="D20" s="78" t="str">
        <f t="shared" si="1"/>
        <v/>
      </c>
      <c r="E20" s="78" t="str">
        <f t="shared" si="1"/>
        <v/>
      </c>
      <c r="F20" s="78" t="str">
        <f t="shared" si="1"/>
        <v/>
      </c>
      <c r="G20" s="78" t="str">
        <f t="shared" si="1"/>
        <v/>
      </c>
      <c r="H20" s="78" t="str">
        <f t="shared" si="1"/>
        <v/>
      </c>
      <c r="I20" s="78" t="str">
        <f t="shared" si="1"/>
        <v/>
      </c>
      <c r="J20" s="78" t="str">
        <f t="shared" si="1"/>
        <v/>
      </c>
      <c r="K20" s="78" t="str">
        <f t="shared" si="1"/>
        <v/>
      </c>
      <c r="M20" s="28">
        <f>SUM(B20:K20)</f>
        <v>0</v>
      </c>
    </row>
    <row r="21" spans="1:13" customFormat="1" ht="14.25" customHeight="1" x14ac:dyDescent="0.2"/>
    <row r="22" spans="1:13" customFormat="1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customFormat="1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customFormat="1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customFormat="1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customFormat="1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M26" s="114">
        <f>SUM(B26:K26)</f>
        <v>0</v>
      </c>
    </row>
    <row r="27" spans="1:13" customFormat="1" x14ac:dyDescent="0.2">
      <c r="A27" s="30" t="s">
        <v>361</v>
      </c>
      <c r="B27" s="74"/>
      <c r="C27" s="74"/>
      <c r="D27" s="74"/>
      <c r="E27" s="74"/>
      <c r="F27" s="74"/>
      <c r="G27" s="74"/>
      <c r="H27" s="74"/>
      <c r="I27" s="74"/>
      <c r="J27" s="74"/>
      <c r="K27" s="74"/>
    </row>
    <row r="28" spans="1:13" customFormat="1" ht="15.75" thickBot="1" x14ac:dyDescent="0.25">
      <c r="A28" s="30" t="s">
        <v>362</v>
      </c>
      <c r="B28" s="78" t="str">
        <f>IF(B26=0,"",B26*B27)</f>
        <v/>
      </c>
      <c r="C28" s="78" t="str">
        <f t="shared" ref="C28:K28" si="2">IF(C26=0,"",C26*C27)</f>
        <v/>
      </c>
      <c r="D28" s="78" t="str">
        <f t="shared" si="2"/>
        <v/>
      </c>
      <c r="E28" s="78" t="str">
        <f t="shared" si="2"/>
        <v/>
      </c>
      <c r="F28" s="78" t="str">
        <f t="shared" si="2"/>
        <v/>
      </c>
      <c r="G28" s="78" t="str">
        <f t="shared" si="2"/>
        <v/>
      </c>
      <c r="H28" s="78" t="str">
        <f t="shared" si="2"/>
        <v/>
      </c>
      <c r="I28" s="78" t="str">
        <f t="shared" si="2"/>
        <v/>
      </c>
      <c r="J28" s="78" t="str">
        <f t="shared" si="2"/>
        <v/>
      </c>
      <c r="K28" s="78" t="str">
        <f t="shared" si="2"/>
        <v/>
      </c>
      <c r="M28" s="28">
        <f>SUM(B28:K28)</f>
        <v>0</v>
      </c>
    </row>
    <row r="29" spans="1:13" customFormat="1" ht="18" customHeight="1" x14ac:dyDescent="0.25">
      <c r="H29" s="115" t="s">
        <v>384</v>
      </c>
      <c r="I29" s="9"/>
      <c r="J29" s="115" t="s">
        <v>365</v>
      </c>
      <c r="K29" s="115">
        <f>M26+M18+M10</f>
        <v>0</v>
      </c>
      <c r="M29" s="116">
        <f>M28+M20+M12</f>
        <v>0</v>
      </c>
    </row>
    <row r="30" spans="1:13" x14ac:dyDescent="0.2">
      <c r="B30"/>
      <c r="C30"/>
      <c r="D30"/>
      <c r="E30"/>
      <c r="F30"/>
      <c r="G30"/>
      <c r="H30"/>
      <c r="I30"/>
      <c r="J30"/>
      <c r="K30"/>
      <c r="L30"/>
    </row>
  </sheetData>
  <sheetProtection algorithmName="SHA-512" hashValue="s43+WW9wT9BLVJtKLPTHzwS/rr/yhFqq60VKqIPBdmSZbLUujqp9D1zGwZVvdSPOsnHYmI00dSEGuOvYRg+f2g==" saltValue="OGVw7hHxFvV2hp7TxfwQTA==" spinCount="100000" sheet="1" objects="1" scenarios="1"/>
  <mergeCells count="1">
    <mergeCell ref="H4:J4"/>
  </mergeCells>
  <conditionalFormatting sqref="B10:K10">
    <cfRule type="cellIs" dxfId="129" priority="1" operator="greaterThan">
      <formula>0</formula>
    </cfRule>
  </conditionalFormatting>
  <conditionalFormatting sqref="B18:K18">
    <cfRule type="cellIs" dxfId="128" priority="5" operator="greaterThan">
      <formula>0</formula>
    </cfRule>
  </conditionalFormatting>
  <conditionalFormatting sqref="B26:K26">
    <cfRule type="cellIs" dxfId="127" priority="3" operator="greaterThan">
      <formula>0</formula>
    </cfRule>
  </conditionalFormatting>
  <conditionalFormatting sqref="M10">
    <cfRule type="cellIs" dxfId="126" priority="6" operator="greaterThan">
      <formula>0</formula>
    </cfRule>
  </conditionalFormatting>
  <conditionalFormatting sqref="M18">
    <cfRule type="cellIs" dxfId="125" priority="4" operator="greaterThan">
      <formula>0</formula>
    </cfRule>
  </conditionalFormatting>
  <conditionalFormatting sqref="M26">
    <cfRule type="cellIs" dxfId="124" priority="2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53"/>
  <sheetViews>
    <sheetView topLeftCell="A34" zoomScale="106" zoomScaleNormal="106" workbookViewId="0">
      <selection activeCell="B10" sqref="B10:K10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1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2004</v>
      </c>
      <c r="C6" s="16">
        <v>2005</v>
      </c>
      <c r="D6" s="17">
        <v>2006</v>
      </c>
      <c r="E6" s="17">
        <v>2007</v>
      </c>
      <c r="F6" s="17">
        <v>2008</v>
      </c>
      <c r="G6" s="17">
        <v>2009</v>
      </c>
      <c r="H6" s="17">
        <v>2010</v>
      </c>
      <c r="I6" s="17">
        <v>2011</v>
      </c>
      <c r="J6" s="17">
        <v>2012</v>
      </c>
      <c r="K6" s="17">
        <v>2013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67</v>
      </c>
      <c r="C7" s="12" t="s">
        <v>68</v>
      </c>
      <c r="D7" s="12" t="s">
        <v>69</v>
      </c>
      <c r="E7" s="12" t="s">
        <v>70</v>
      </c>
      <c r="F7" s="12" t="s">
        <v>71</v>
      </c>
      <c r="G7" s="12" t="s">
        <v>72</v>
      </c>
      <c r="H7" s="12" t="s">
        <v>73</v>
      </c>
      <c r="I7" s="12" t="s">
        <v>74</v>
      </c>
      <c r="J7" s="12" t="s">
        <v>75</v>
      </c>
      <c r="K7" s="12" t="s">
        <v>76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9"/>
      <c r="C10" s="19"/>
      <c r="D10" s="19"/>
      <c r="E10" s="19"/>
      <c r="F10" s="19"/>
      <c r="G10" s="19"/>
      <c r="H10" s="19"/>
      <c r="I10" s="19"/>
      <c r="J10" s="19"/>
      <c r="K10" s="19"/>
      <c r="M10" s="10">
        <f>SUM(B10:K10)</f>
        <v>0</v>
      </c>
    </row>
    <row r="11" spans="1:26" ht="15" customHeight="1" x14ac:dyDescent="0.2">
      <c r="A11" s="30" t="s">
        <v>361</v>
      </c>
      <c r="B11" s="29">
        <v>42.73</v>
      </c>
      <c r="C11" s="29">
        <v>6.51</v>
      </c>
      <c r="D11" s="29">
        <v>10.19</v>
      </c>
      <c r="E11" s="29">
        <v>14.86</v>
      </c>
      <c r="F11" s="29">
        <v>20.16</v>
      </c>
      <c r="G11" s="29">
        <v>20.16</v>
      </c>
      <c r="H11" s="29">
        <v>4.71</v>
      </c>
      <c r="I11" s="29">
        <v>5.08</v>
      </c>
      <c r="J11" s="29">
        <v>6.99</v>
      </c>
      <c r="K11" s="29">
        <v>4.47</v>
      </c>
    </row>
    <row r="12" spans="1:26" ht="15" customHeight="1" thickBot="1" x14ac:dyDescent="0.25">
      <c r="A12" s="30" t="s">
        <v>362</v>
      </c>
      <c r="B12" s="24" t="str">
        <f>IF(B10=0,"",B10*B11)</f>
        <v/>
      </c>
      <c r="C12" s="24" t="str">
        <f t="shared" ref="C12:K12" si="0">IF(C10=0,"",C10*C11)</f>
        <v/>
      </c>
      <c r="D12" s="24" t="str">
        <f t="shared" si="0"/>
        <v/>
      </c>
      <c r="E12" s="24" t="str">
        <f t="shared" si="0"/>
        <v/>
      </c>
      <c r="F12" s="24" t="str">
        <f t="shared" si="0"/>
        <v/>
      </c>
      <c r="G12" s="24" t="str">
        <f t="shared" si="0"/>
        <v/>
      </c>
      <c r="H12" s="24" t="str">
        <f t="shared" si="0"/>
        <v/>
      </c>
      <c r="I12" s="24" t="str">
        <f t="shared" si="0"/>
        <v/>
      </c>
      <c r="J12" s="24" t="str">
        <f t="shared" si="0"/>
        <v/>
      </c>
      <c r="K12" s="24" t="str">
        <f t="shared" si="0"/>
        <v/>
      </c>
      <c r="M12" s="28">
        <f>SUM(B12:K12)</f>
        <v>0</v>
      </c>
    </row>
    <row r="14" spans="1:26" ht="17.25" customHeight="1" x14ac:dyDescent="0.2">
      <c r="B14" s="16">
        <v>2013</v>
      </c>
      <c r="C14" s="16">
        <v>2014</v>
      </c>
      <c r="D14" s="16">
        <v>2014</v>
      </c>
      <c r="E14" s="16">
        <v>2015</v>
      </c>
      <c r="F14" s="16">
        <v>2015</v>
      </c>
      <c r="G14" s="16">
        <v>2016</v>
      </c>
      <c r="H14" s="16">
        <v>2016</v>
      </c>
      <c r="I14" s="16">
        <v>2017</v>
      </c>
      <c r="J14" s="16">
        <v>2017</v>
      </c>
      <c r="K14" s="16">
        <v>2018</v>
      </c>
    </row>
    <row r="15" spans="1:26" ht="36" customHeight="1" x14ac:dyDescent="0.2">
      <c r="B15" s="12" t="s">
        <v>77</v>
      </c>
      <c r="C15" s="12" t="s">
        <v>78</v>
      </c>
      <c r="D15" s="12" t="s">
        <v>79</v>
      </c>
      <c r="E15" s="12" t="s">
        <v>80</v>
      </c>
      <c r="F15" s="12" t="s">
        <v>81</v>
      </c>
      <c r="G15" s="15" t="s">
        <v>82</v>
      </c>
      <c r="H15" s="12" t="s">
        <v>83</v>
      </c>
      <c r="I15" s="12" t="s">
        <v>84</v>
      </c>
      <c r="J15" s="12" t="s">
        <v>85</v>
      </c>
      <c r="K15" s="12" t="s">
        <v>87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25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25" ht="15" x14ac:dyDescent="0.2">
      <c r="A18" s="30" t="s">
        <v>360</v>
      </c>
      <c r="B18" s="19"/>
      <c r="C18" s="19"/>
      <c r="D18" s="19"/>
      <c r="E18" s="19"/>
      <c r="F18" s="19"/>
      <c r="G18" s="19"/>
      <c r="H18" s="19"/>
      <c r="I18" s="19"/>
      <c r="J18" s="19"/>
      <c r="K18" s="19"/>
      <c r="M18" s="10">
        <f>SUM(B18:K18)</f>
        <v>0</v>
      </c>
    </row>
    <row r="19" spans="1:25" x14ac:dyDescent="0.2">
      <c r="A19" s="30" t="s">
        <v>361</v>
      </c>
      <c r="B19" s="29">
        <v>4.47</v>
      </c>
      <c r="C19" s="29">
        <v>5.83</v>
      </c>
      <c r="D19" s="29">
        <v>4.57</v>
      </c>
      <c r="E19" s="29">
        <v>4.26</v>
      </c>
      <c r="F19" s="29">
        <v>4.3600000000000003</v>
      </c>
      <c r="G19" s="29">
        <v>4.1500000000000004</v>
      </c>
      <c r="H19" s="29">
        <v>3.97</v>
      </c>
      <c r="I19" s="29">
        <v>4.47</v>
      </c>
      <c r="J19" s="29">
        <v>4.3099999999999996</v>
      </c>
      <c r="K19" s="29">
        <v>6.99</v>
      </c>
    </row>
    <row r="20" spans="1:25" ht="15.75" thickBot="1" x14ac:dyDescent="0.25">
      <c r="A20" s="30" t="s">
        <v>362</v>
      </c>
      <c r="B20" s="24" t="str">
        <f>IF(B18=0,"",B18*B19)</f>
        <v/>
      </c>
      <c r="C20" s="24" t="str">
        <f t="shared" ref="C20:K20" si="1">IF(C18=0,"",C18*C19)</f>
        <v/>
      </c>
      <c r="D20" s="24" t="str">
        <f t="shared" si="1"/>
        <v/>
      </c>
      <c r="E20" s="24" t="str">
        <f t="shared" si="1"/>
        <v/>
      </c>
      <c r="F20" s="24" t="str">
        <f t="shared" si="1"/>
        <v/>
      </c>
      <c r="G20" s="24" t="str">
        <f t="shared" si="1"/>
        <v/>
      </c>
      <c r="H20" s="24" t="str">
        <f t="shared" si="1"/>
        <v/>
      </c>
      <c r="I20" s="24" t="str">
        <f t="shared" si="1"/>
        <v/>
      </c>
      <c r="J20" s="24" t="str">
        <f t="shared" si="1"/>
        <v/>
      </c>
      <c r="K20" s="24" t="str">
        <f t="shared" si="1"/>
        <v/>
      </c>
      <c r="M20" s="28">
        <f>SUM(B20:K20)</f>
        <v>0</v>
      </c>
    </row>
    <row r="21" spans="1:25" ht="14.25" customHeight="1" x14ac:dyDescent="0.2"/>
    <row r="22" spans="1:25" ht="17.25" customHeight="1" x14ac:dyDescent="0.2">
      <c r="B22" s="16">
        <v>2018</v>
      </c>
      <c r="C22" s="16">
        <v>2019</v>
      </c>
      <c r="D22" s="16">
        <v>2020</v>
      </c>
      <c r="E22" s="16">
        <v>2020</v>
      </c>
      <c r="F22" s="16">
        <v>2021</v>
      </c>
      <c r="G22" s="16">
        <v>2021</v>
      </c>
      <c r="H22" s="16">
        <v>2022</v>
      </c>
      <c r="I22" s="16">
        <v>2022</v>
      </c>
      <c r="J22" s="16">
        <v>2023</v>
      </c>
      <c r="K22" s="16">
        <v>2023</v>
      </c>
    </row>
    <row r="23" spans="1:25" ht="37.5" customHeight="1" x14ac:dyDescent="0.2">
      <c r="B23" s="12" t="s">
        <v>86</v>
      </c>
      <c r="C23" s="12" t="s">
        <v>88</v>
      </c>
      <c r="D23" s="12" t="s">
        <v>89</v>
      </c>
      <c r="E23" s="12" t="s">
        <v>90</v>
      </c>
      <c r="F23" s="15" t="s">
        <v>91</v>
      </c>
      <c r="G23" s="12" t="s">
        <v>92</v>
      </c>
      <c r="H23" s="12" t="s">
        <v>93</v>
      </c>
      <c r="I23" s="12" t="s">
        <v>425</v>
      </c>
      <c r="J23" s="12" t="s">
        <v>460</v>
      </c>
      <c r="K23" s="12" t="s">
        <v>459</v>
      </c>
    </row>
    <row r="24" spans="1:25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25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25" ht="15" customHeight="1" x14ac:dyDescent="0.2">
      <c r="A26" s="30" t="s">
        <v>360</v>
      </c>
      <c r="B26" s="19"/>
      <c r="C26" s="19"/>
      <c r="D26" s="19"/>
      <c r="E26" s="19"/>
      <c r="F26" s="19"/>
      <c r="G26" s="19"/>
      <c r="H26" s="19"/>
      <c r="I26" s="19"/>
      <c r="J26" s="19"/>
      <c r="K26" s="19"/>
      <c r="L26" s="108"/>
      <c r="M26" s="10">
        <f>SUM(B26:K26)</f>
        <v>0</v>
      </c>
    </row>
    <row r="27" spans="1:25" x14ac:dyDescent="0.2">
      <c r="A27" s="30" t="s">
        <v>361</v>
      </c>
      <c r="B27" s="29">
        <v>4.57</v>
      </c>
      <c r="C27" s="29">
        <v>24.2</v>
      </c>
      <c r="D27" s="29">
        <v>5.73</v>
      </c>
      <c r="E27" s="29">
        <v>5.67</v>
      </c>
      <c r="F27" s="29">
        <v>5.62</v>
      </c>
      <c r="G27" s="29">
        <v>7.41</v>
      </c>
      <c r="H27" s="29">
        <v>5.46</v>
      </c>
      <c r="I27" s="29">
        <v>5.41</v>
      </c>
      <c r="J27" s="29">
        <v>6.25</v>
      </c>
      <c r="K27" s="29">
        <v>6.29</v>
      </c>
    </row>
    <row r="28" spans="1:25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30" spans="1:25" s="1" customFormat="1" ht="17.25" customHeight="1" x14ac:dyDescent="0.2">
      <c r="B30" s="16"/>
      <c r="C30" s="16"/>
      <c r="D30" s="16"/>
      <c r="E30" s="16"/>
      <c r="F30" s="16"/>
      <c r="G30" s="113">
        <v>2007</v>
      </c>
      <c r="H30" s="113">
        <v>2009</v>
      </c>
      <c r="I30" s="113">
        <v>2012</v>
      </c>
      <c r="J30" s="113">
        <v>2015</v>
      </c>
      <c r="K30" s="113">
        <v>2022</v>
      </c>
      <c r="L30"/>
      <c r="M30"/>
      <c r="N30"/>
      <c r="O30"/>
      <c r="P30"/>
      <c r="Q30"/>
      <c r="R30"/>
      <c r="S30"/>
      <c r="T30"/>
      <c r="U30"/>
      <c r="V30"/>
      <c r="Y30"/>
    </row>
    <row r="31" spans="1:25" ht="36" customHeight="1" x14ac:dyDescent="0.2">
      <c r="B31" s="12"/>
      <c r="C31" s="12"/>
      <c r="D31" s="12"/>
      <c r="E31" s="12"/>
      <c r="F31" s="12"/>
      <c r="G31" s="12" t="s">
        <v>5</v>
      </c>
      <c r="H31" s="12" t="s">
        <v>6</v>
      </c>
      <c r="I31" s="12" t="s">
        <v>7</v>
      </c>
      <c r="J31" s="12" t="s">
        <v>8</v>
      </c>
      <c r="K31" s="12" t="s">
        <v>9</v>
      </c>
      <c r="Y31" s="2"/>
    </row>
    <row r="32" spans="1:25" ht="16.5" customHeight="1" x14ac:dyDescent="0.2">
      <c r="B32" s="6"/>
      <c r="C32" s="6"/>
      <c r="D32" s="3"/>
      <c r="E32" s="3"/>
      <c r="F32" s="3"/>
      <c r="G32" s="3"/>
      <c r="H32" s="3"/>
      <c r="I32" s="3"/>
      <c r="J32" s="3"/>
      <c r="K32" s="3"/>
    </row>
    <row r="33" spans="1:26" ht="49.5" customHeight="1" x14ac:dyDescent="0.25">
      <c r="B33" s="7"/>
      <c r="C33" s="8"/>
      <c r="D33" s="4"/>
      <c r="E33" s="4"/>
      <c r="F33" s="4"/>
      <c r="G33" s="4"/>
      <c r="H33" s="4"/>
      <c r="I33" s="4"/>
      <c r="J33" s="4"/>
      <c r="K33" s="4"/>
      <c r="M33" s="14" t="s">
        <v>0</v>
      </c>
      <c r="Z33" s="5"/>
    </row>
    <row r="34" spans="1:26" ht="15" customHeight="1" x14ac:dyDescent="0.2">
      <c r="A34" s="30" t="s">
        <v>360</v>
      </c>
      <c r="B34" s="107"/>
      <c r="C34" s="107"/>
      <c r="D34" s="107"/>
      <c r="E34" s="107"/>
      <c r="F34" s="107"/>
      <c r="G34" s="107"/>
      <c r="H34" s="107"/>
      <c r="I34" s="107"/>
      <c r="J34" s="107"/>
      <c r="K34" s="107"/>
      <c r="L34" s="108"/>
      <c r="M34" s="10">
        <f>SUM(B34:K34)</f>
        <v>0</v>
      </c>
    </row>
    <row r="35" spans="1:26" ht="15" customHeight="1" x14ac:dyDescent="0.2">
      <c r="A35" s="30" t="s">
        <v>361</v>
      </c>
      <c r="B35" s="29"/>
      <c r="C35" s="29"/>
      <c r="D35" s="29"/>
      <c r="E35" s="29"/>
      <c r="F35" s="29"/>
      <c r="G35" s="29">
        <v>10.23</v>
      </c>
      <c r="H35" s="29">
        <v>8.24</v>
      </c>
      <c r="I35" s="29">
        <v>5.3</v>
      </c>
      <c r="J35" s="29">
        <v>4.0999999999999996</v>
      </c>
      <c r="K35" s="29">
        <v>5.4</v>
      </c>
    </row>
    <row r="36" spans="1:26" ht="15" customHeight="1" thickBot="1" x14ac:dyDescent="0.25">
      <c r="A36" s="30" t="s">
        <v>362</v>
      </c>
      <c r="B36" s="24" t="str">
        <f>IF(B34=0,"",B34*B35)</f>
        <v/>
      </c>
      <c r="C36" s="24" t="str">
        <f t="shared" ref="C36:K36" si="3">IF(C34=0,"",C34*C35)</f>
        <v/>
      </c>
      <c r="D36" s="24" t="str">
        <f t="shared" si="3"/>
        <v/>
      </c>
      <c r="E36" s="24" t="str">
        <f t="shared" si="3"/>
        <v/>
      </c>
      <c r="F36" s="24" t="str">
        <f t="shared" si="3"/>
        <v/>
      </c>
      <c r="G36" s="24" t="str">
        <f t="shared" si="3"/>
        <v/>
      </c>
      <c r="H36" s="24" t="str">
        <f t="shared" si="3"/>
        <v/>
      </c>
      <c r="I36" s="24" t="str">
        <f t="shared" si="3"/>
        <v/>
      </c>
      <c r="J36" s="24" t="str">
        <f t="shared" si="3"/>
        <v/>
      </c>
      <c r="K36" s="24" t="str">
        <f t="shared" si="3"/>
        <v/>
      </c>
      <c r="M36" s="28">
        <f>SUM(G36:L36)</f>
        <v>0</v>
      </c>
    </row>
    <row r="38" spans="1:26" ht="15.75" x14ac:dyDescent="0.2">
      <c r="B38" s="16"/>
      <c r="C38" s="16"/>
      <c r="D38" s="16"/>
      <c r="E38" s="16"/>
      <c r="F38" s="16"/>
      <c r="G38" s="16"/>
      <c r="H38" s="16"/>
      <c r="I38" s="16"/>
      <c r="J38" s="16"/>
      <c r="K38" s="16"/>
    </row>
    <row r="39" spans="1:26" ht="36" customHeight="1" x14ac:dyDescent="0.2">
      <c r="B39" s="12"/>
      <c r="C39" s="12"/>
      <c r="D39" s="12"/>
      <c r="E39" s="12"/>
      <c r="F39" s="12"/>
      <c r="G39" s="12"/>
      <c r="H39" s="12"/>
      <c r="I39" s="12"/>
      <c r="J39" s="12"/>
      <c r="K39" s="12"/>
    </row>
    <row r="40" spans="1:26" ht="16.5" customHeight="1" x14ac:dyDescent="0.2">
      <c r="B40" s="6"/>
      <c r="C40" s="6"/>
      <c r="D40" s="6"/>
      <c r="E40" s="6"/>
      <c r="F40" s="6"/>
      <c r="G40" s="6"/>
      <c r="H40" s="6"/>
      <c r="I40" s="6"/>
      <c r="J40" s="6"/>
      <c r="K40" s="6"/>
    </row>
    <row r="41" spans="1:26" ht="49.5" customHeight="1" x14ac:dyDescent="0.25">
      <c r="B41" s="7"/>
      <c r="C41" s="7"/>
      <c r="D41" s="7"/>
      <c r="E41" s="7"/>
      <c r="F41" s="7"/>
      <c r="G41" s="7"/>
      <c r="H41" s="7"/>
      <c r="I41" s="7"/>
      <c r="J41" s="7"/>
      <c r="K41" s="7"/>
      <c r="M41" s="14" t="s">
        <v>0</v>
      </c>
    </row>
    <row r="42" spans="1:26" ht="15" customHeight="1" x14ac:dyDescent="0.2">
      <c r="A42" s="30" t="s">
        <v>360</v>
      </c>
      <c r="B42" s="107"/>
      <c r="C42" s="107"/>
      <c r="D42" s="107"/>
      <c r="E42" s="107"/>
      <c r="F42" s="107"/>
      <c r="G42" s="107"/>
      <c r="H42" s="107"/>
      <c r="I42" s="107"/>
      <c r="J42" s="107"/>
      <c r="K42" s="107"/>
      <c r="M42" s="10">
        <f>SUM(B42:K42)</f>
        <v>0</v>
      </c>
    </row>
    <row r="43" spans="1:26" x14ac:dyDescent="0.2">
      <c r="A43" s="30" t="s">
        <v>361</v>
      </c>
      <c r="B43" s="29"/>
      <c r="C43" s="29"/>
      <c r="D43" s="29"/>
      <c r="E43" s="29"/>
      <c r="F43" s="29"/>
      <c r="G43" s="29"/>
      <c r="H43" s="29"/>
      <c r="I43" s="29"/>
      <c r="J43" s="29"/>
      <c r="K43" s="29"/>
    </row>
    <row r="44" spans="1:26" ht="15.75" thickBot="1" x14ac:dyDescent="0.25">
      <c r="A44" s="30" t="s">
        <v>362</v>
      </c>
      <c r="B44" s="24" t="str">
        <f>IF(B42=0,"",B42*B43)</f>
        <v/>
      </c>
      <c r="C44" s="24" t="str">
        <f t="shared" ref="C44:K44" si="4">IF(C42=0,"",C42*C43)</f>
        <v/>
      </c>
      <c r="D44" s="24" t="str">
        <f t="shared" si="4"/>
        <v/>
      </c>
      <c r="E44" s="24" t="str">
        <f t="shared" si="4"/>
        <v/>
      </c>
      <c r="F44" s="24" t="str">
        <f t="shared" si="4"/>
        <v/>
      </c>
      <c r="G44" s="24" t="str">
        <f t="shared" si="4"/>
        <v/>
      </c>
      <c r="H44" s="24" t="str">
        <f t="shared" si="4"/>
        <v/>
      </c>
      <c r="I44" s="24" t="str">
        <f t="shared" si="4"/>
        <v/>
      </c>
      <c r="J44" s="24" t="str">
        <f t="shared" si="4"/>
        <v/>
      </c>
      <c r="K44" s="24" t="str">
        <f t="shared" si="4"/>
        <v/>
      </c>
      <c r="M44" s="28">
        <f>SUM(B44:K44)</f>
        <v>0</v>
      </c>
    </row>
    <row r="45" spans="1:26" ht="14.25" customHeight="1" x14ac:dyDescent="0.2"/>
    <row r="46" spans="1:26" ht="15.75" x14ac:dyDescent="0.2">
      <c r="B46" s="16"/>
      <c r="C46" s="16"/>
      <c r="D46" s="16"/>
      <c r="E46" s="16"/>
      <c r="F46" s="16"/>
      <c r="G46" s="16"/>
      <c r="H46" s="16"/>
      <c r="I46" s="16"/>
      <c r="J46" s="16"/>
      <c r="K46" s="16"/>
    </row>
    <row r="47" spans="1:26" ht="36" customHeight="1" x14ac:dyDescent="0.2">
      <c r="B47" s="12"/>
      <c r="C47" s="12"/>
      <c r="D47" s="12"/>
      <c r="E47" s="12"/>
      <c r="F47" s="12"/>
      <c r="G47" s="12"/>
      <c r="H47" s="12"/>
      <c r="I47" s="12"/>
      <c r="J47" s="12"/>
      <c r="K47" s="12"/>
    </row>
    <row r="48" spans="1:26" ht="16.5" customHeight="1" x14ac:dyDescent="0.2">
      <c r="B48" s="6"/>
      <c r="C48" s="6"/>
      <c r="D48" s="6"/>
      <c r="E48" s="6"/>
      <c r="F48" s="6"/>
      <c r="G48" s="6"/>
      <c r="H48" s="6"/>
      <c r="I48" s="6"/>
      <c r="J48" s="6"/>
      <c r="K48" s="6"/>
    </row>
    <row r="49" spans="1:13" ht="49.5" customHeight="1" x14ac:dyDescent="0.25">
      <c r="B49" s="7"/>
      <c r="C49" s="7"/>
      <c r="D49" s="7"/>
      <c r="E49" s="7"/>
      <c r="F49" s="7"/>
      <c r="G49" s="7"/>
      <c r="H49" s="7"/>
      <c r="I49" s="7"/>
      <c r="J49" s="7"/>
      <c r="K49" s="7"/>
      <c r="M49" s="14" t="s">
        <v>0</v>
      </c>
    </row>
    <row r="50" spans="1:13" ht="15" customHeight="1" x14ac:dyDescent="0.2">
      <c r="A50" s="30" t="s">
        <v>360</v>
      </c>
      <c r="B50" s="107"/>
      <c r="C50" s="107"/>
      <c r="D50" s="107"/>
      <c r="E50" s="107"/>
      <c r="F50" s="107"/>
      <c r="G50" s="107"/>
      <c r="H50" s="107"/>
      <c r="I50" s="107"/>
      <c r="J50" s="107"/>
      <c r="K50" s="107"/>
      <c r="L50" s="108"/>
      <c r="M50" s="10">
        <f>SUM(B50:K50)</f>
        <v>0</v>
      </c>
    </row>
    <row r="51" spans="1:13" x14ac:dyDescent="0.2">
      <c r="A51" s="30" t="s">
        <v>361</v>
      </c>
      <c r="B51" s="29"/>
      <c r="C51" s="29"/>
      <c r="D51" s="29"/>
      <c r="E51" s="29"/>
      <c r="F51" s="29"/>
      <c r="G51" s="29"/>
      <c r="H51" s="29"/>
      <c r="I51" s="29"/>
      <c r="J51" s="29"/>
      <c r="K51" s="29"/>
    </row>
    <row r="52" spans="1:13" ht="15.75" thickBot="1" x14ac:dyDescent="0.25">
      <c r="A52" s="30" t="s">
        <v>362</v>
      </c>
      <c r="B52" s="24" t="str">
        <f>IF(B50=0,"",B50*B51)</f>
        <v/>
      </c>
      <c r="C52" s="24"/>
      <c r="D52" s="24"/>
      <c r="E52" s="24"/>
      <c r="F52" s="24"/>
      <c r="G52" s="24"/>
      <c r="H52" s="24"/>
      <c r="I52" s="24"/>
      <c r="J52" s="24"/>
      <c r="K52" s="24"/>
      <c r="M52" s="28">
        <f>SUM(B52:K52)</f>
        <v>0</v>
      </c>
    </row>
    <row r="53" spans="1:13" ht="18" customHeight="1" x14ac:dyDescent="0.25">
      <c r="H53" s="115" t="s">
        <v>386</v>
      </c>
      <c r="I53" s="9"/>
      <c r="J53" s="115" t="s">
        <v>365</v>
      </c>
      <c r="K53" s="115">
        <f>M50+M42+M34+M26+M18+M10</f>
        <v>0</v>
      </c>
      <c r="L53" s="9"/>
      <c r="M53" s="116">
        <f>M52+M44+M36+M28+M20+M12</f>
        <v>0</v>
      </c>
    </row>
  </sheetData>
  <sheetProtection algorithmName="SHA-512" hashValue="bAxbXHm0DlA8w3jWMysGfyxrf7UWMOcrNwuFv9Ik+WPGIfp7SMpf7uwO3LXojrZUQidf0Vc/DZIZi2JLocSb4g==" saltValue="BrmqL/I2lWcuVDHja1iKFQ==" spinCount="100000" sheet="1" objects="1" scenarios="1"/>
  <mergeCells count="1">
    <mergeCell ref="H4:J4"/>
  </mergeCells>
  <conditionalFormatting sqref="B10:K10">
    <cfRule type="cellIs" dxfId="123" priority="86" operator="greaterThan">
      <formula>0</formula>
    </cfRule>
  </conditionalFormatting>
  <conditionalFormatting sqref="B18:K18">
    <cfRule type="cellIs" dxfId="122" priority="2" operator="greaterThan">
      <formula>0</formula>
    </cfRule>
  </conditionalFormatting>
  <conditionalFormatting sqref="B26:K26">
    <cfRule type="cellIs" dxfId="121" priority="1" operator="greaterThan">
      <formula>0</formula>
    </cfRule>
  </conditionalFormatting>
  <conditionalFormatting sqref="B34:K34">
    <cfRule type="cellIs" dxfId="120" priority="16" operator="greaterThan">
      <formula>0</formula>
    </cfRule>
  </conditionalFormatting>
  <conditionalFormatting sqref="B42:K42">
    <cfRule type="cellIs" dxfId="119" priority="14" operator="greaterThan">
      <formula>0</formula>
    </cfRule>
  </conditionalFormatting>
  <conditionalFormatting sqref="B50:K50">
    <cfRule type="cellIs" dxfId="118" priority="12" operator="greaterThan">
      <formula>0</formula>
    </cfRule>
  </conditionalFormatting>
  <conditionalFormatting sqref="M10">
    <cfRule type="cellIs" dxfId="117" priority="85" operator="greaterThan">
      <formula>0</formula>
    </cfRule>
  </conditionalFormatting>
  <conditionalFormatting sqref="M18">
    <cfRule type="cellIs" dxfId="116" priority="31" operator="greaterThan">
      <formula>0</formula>
    </cfRule>
  </conditionalFormatting>
  <conditionalFormatting sqref="M26">
    <cfRule type="cellIs" dxfId="115" priority="9" operator="greaterThan">
      <formula>0</formula>
    </cfRule>
  </conditionalFormatting>
  <conditionalFormatting sqref="M34">
    <cfRule type="cellIs" dxfId="114" priority="7" operator="greaterThan">
      <formula>0</formula>
    </cfRule>
  </conditionalFormatting>
  <conditionalFormatting sqref="M42">
    <cfRule type="cellIs" dxfId="113" priority="5" operator="greaterThan">
      <formula>0</formula>
    </cfRule>
  </conditionalFormatting>
  <conditionalFormatting sqref="M50">
    <cfRule type="cellIs" dxfId="112" priority="3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rowBreaks count="1" manualBreakCount="1">
    <brk id="28" max="1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46"/>
  <sheetViews>
    <sheetView topLeftCell="A16" zoomScale="96" zoomScaleNormal="96" zoomScaleSheetLayoutView="100" workbookViewId="0">
      <selection activeCell="J35" sqref="J35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3" max="13" width="12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2008</v>
      </c>
      <c r="C6" s="16">
        <v>2010</v>
      </c>
      <c r="D6" s="17">
        <v>2011</v>
      </c>
      <c r="E6" s="17">
        <v>2012</v>
      </c>
      <c r="F6" s="17">
        <v>2013</v>
      </c>
      <c r="G6" s="17">
        <v>2013</v>
      </c>
      <c r="H6" s="17">
        <v>2014</v>
      </c>
      <c r="I6" s="17">
        <v>2014</v>
      </c>
      <c r="J6" s="17">
        <v>2015</v>
      </c>
      <c r="K6" s="17">
        <v>2015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94</v>
      </c>
      <c r="C7" s="12" t="s">
        <v>95</v>
      </c>
      <c r="D7" s="12" t="s">
        <v>96</v>
      </c>
      <c r="E7" s="12" t="s">
        <v>97</v>
      </c>
      <c r="F7" s="12" t="s">
        <v>99</v>
      </c>
      <c r="G7" s="12" t="s">
        <v>98</v>
      </c>
      <c r="H7" s="15" t="s">
        <v>100</v>
      </c>
      <c r="I7" s="12" t="s">
        <v>101</v>
      </c>
      <c r="J7" s="12" t="s">
        <v>102</v>
      </c>
      <c r="K7" s="12" t="s">
        <v>103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9"/>
      <c r="C10" s="19"/>
      <c r="D10" s="19"/>
      <c r="E10" s="19"/>
      <c r="F10" s="19"/>
      <c r="G10" s="19"/>
      <c r="H10" s="19"/>
      <c r="I10" s="19"/>
      <c r="J10" s="19"/>
      <c r="K10" s="19"/>
      <c r="L10" s="108"/>
      <c r="M10" s="10">
        <f>SUM(B10:K10)</f>
        <v>0</v>
      </c>
    </row>
    <row r="11" spans="1:26" ht="15" customHeight="1" x14ac:dyDescent="0.2">
      <c r="A11" s="30" t="s">
        <v>361</v>
      </c>
      <c r="B11" s="29">
        <v>5.67</v>
      </c>
      <c r="C11" s="29">
        <v>4.46</v>
      </c>
      <c r="D11" s="29">
        <v>4.67</v>
      </c>
      <c r="E11" s="29">
        <v>4.67</v>
      </c>
      <c r="F11" s="29">
        <v>4.25</v>
      </c>
      <c r="G11" s="29">
        <v>4.1500000000000004</v>
      </c>
      <c r="H11" s="29">
        <v>4.99</v>
      </c>
      <c r="I11" s="29">
        <v>3.94</v>
      </c>
      <c r="J11" s="29">
        <v>4.1500000000000004</v>
      </c>
      <c r="K11" s="29">
        <v>3.47</v>
      </c>
    </row>
    <row r="12" spans="1:26" ht="15" customHeight="1" thickBot="1" x14ac:dyDescent="0.25">
      <c r="A12" s="30" t="s">
        <v>362</v>
      </c>
      <c r="B12" s="24" t="str">
        <f>IF(B10=0,"",B10*B11)</f>
        <v/>
      </c>
      <c r="C12" s="24" t="str">
        <f t="shared" ref="C12:K12" si="0">IF(C10=0,"",C10*C11)</f>
        <v/>
      </c>
      <c r="D12" s="24" t="str">
        <f t="shared" si="0"/>
        <v/>
      </c>
      <c r="E12" s="24" t="str">
        <f t="shared" si="0"/>
        <v/>
      </c>
      <c r="F12" s="24" t="str">
        <f t="shared" si="0"/>
        <v/>
      </c>
      <c r="G12" s="24" t="str">
        <f t="shared" si="0"/>
        <v/>
      </c>
      <c r="H12" s="24" t="str">
        <f t="shared" si="0"/>
        <v/>
      </c>
      <c r="I12" s="24" t="str">
        <f t="shared" si="0"/>
        <v/>
      </c>
      <c r="J12" s="24" t="str">
        <f t="shared" si="0"/>
        <v/>
      </c>
      <c r="K12" s="24" t="str">
        <f t="shared" si="0"/>
        <v/>
      </c>
      <c r="M12" s="28">
        <f>SUM(B12:K12)</f>
        <v>0</v>
      </c>
    </row>
    <row r="14" spans="1:26" ht="17.25" customHeight="1" x14ac:dyDescent="0.2">
      <c r="B14" s="16">
        <v>2016</v>
      </c>
      <c r="C14" s="16">
        <v>2016</v>
      </c>
      <c r="D14" s="16">
        <v>2017</v>
      </c>
      <c r="E14" s="16">
        <v>2017</v>
      </c>
      <c r="F14" s="16">
        <v>2018</v>
      </c>
      <c r="G14" s="16">
        <v>2018</v>
      </c>
      <c r="H14" s="16">
        <v>2019</v>
      </c>
      <c r="I14" s="16">
        <v>2019</v>
      </c>
      <c r="J14" s="16">
        <v>2020</v>
      </c>
      <c r="K14" s="16">
        <v>2020</v>
      </c>
    </row>
    <row r="15" spans="1:26" ht="36" customHeight="1" x14ac:dyDescent="0.2">
      <c r="B15" s="12" t="s">
        <v>105</v>
      </c>
      <c r="C15" s="12" t="s">
        <v>104</v>
      </c>
      <c r="D15" s="12" t="s">
        <v>106</v>
      </c>
      <c r="E15" s="12" t="s">
        <v>107</v>
      </c>
      <c r="F15" s="12" t="s">
        <v>108</v>
      </c>
      <c r="G15" s="15" t="s">
        <v>109</v>
      </c>
      <c r="H15" s="12" t="s">
        <v>110</v>
      </c>
      <c r="I15" s="12" t="s">
        <v>111</v>
      </c>
      <c r="J15" s="12" t="s">
        <v>112</v>
      </c>
      <c r="K15" s="12" t="s">
        <v>113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A17" s="30"/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x14ac:dyDescent="0.2">
      <c r="A18" s="30" t="s">
        <v>360</v>
      </c>
      <c r="B18" s="19"/>
      <c r="C18" s="19"/>
      <c r="D18" s="19"/>
      <c r="E18" s="19"/>
      <c r="F18" s="19"/>
      <c r="G18" s="19"/>
      <c r="H18" s="19"/>
      <c r="I18" s="19"/>
      <c r="J18" s="19"/>
      <c r="K18" s="19"/>
      <c r="M18" s="10">
        <f>SUM(B18:K18)</f>
        <v>0</v>
      </c>
    </row>
    <row r="19" spans="1:13" x14ac:dyDescent="0.2">
      <c r="A19" s="30" t="s">
        <v>361</v>
      </c>
      <c r="B19" s="29">
        <v>3.83</v>
      </c>
      <c r="C19" s="29">
        <v>3.83</v>
      </c>
      <c r="D19" s="29">
        <v>4.04</v>
      </c>
      <c r="E19" s="29">
        <v>3.57</v>
      </c>
      <c r="F19" s="29">
        <v>3.78</v>
      </c>
      <c r="G19" s="29">
        <v>3.41</v>
      </c>
      <c r="H19" s="29">
        <v>30.24</v>
      </c>
      <c r="I19" s="29">
        <v>3.1</v>
      </c>
      <c r="J19" s="29">
        <v>3.26</v>
      </c>
      <c r="K19" s="29">
        <v>37.909999999999997</v>
      </c>
    </row>
    <row r="20" spans="1:13" ht="15.75" thickBot="1" x14ac:dyDescent="0.25">
      <c r="A20" s="30" t="s">
        <v>362</v>
      </c>
      <c r="B20" s="24" t="str">
        <f>IF(B18=0,"",B18*B19)</f>
        <v/>
      </c>
      <c r="C20" s="24" t="str">
        <f t="shared" ref="C20:K20" si="1">IF(C18=0,"",C18*C19)</f>
        <v/>
      </c>
      <c r="D20" s="24" t="str">
        <f t="shared" si="1"/>
        <v/>
      </c>
      <c r="E20" s="24" t="str">
        <f t="shared" si="1"/>
        <v/>
      </c>
      <c r="F20" s="24" t="str">
        <f t="shared" si="1"/>
        <v/>
      </c>
      <c r="G20" s="24" t="str">
        <f t="shared" si="1"/>
        <v/>
      </c>
      <c r="H20" s="24" t="str">
        <f t="shared" si="1"/>
        <v/>
      </c>
      <c r="I20" s="24" t="str">
        <f t="shared" si="1"/>
        <v/>
      </c>
      <c r="J20" s="24" t="str">
        <f t="shared" si="1"/>
        <v/>
      </c>
      <c r="K20" s="24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>
        <v>2021</v>
      </c>
      <c r="C22" s="16">
        <v>2021</v>
      </c>
      <c r="D22" s="16">
        <v>2022</v>
      </c>
      <c r="E22" s="16">
        <v>2022</v>
      </c>
      <c r="F22" s="16">
        <v>2023</v>
      </c>
      <c r="G22" s="16">
        <v>2023</v>
      </c>
      <c r="H22" s="113"/>
      <c r="I22" s="113"/>
      <c r="J22" s="113"/>
      <c r="K22" s="113"/>
    </row>
    <row r="23" spans="1:13" ht="36" customHeight="1" x14ac:dyDescent="0.2">
      <c r="B23" s="12" t="s">
        <v>114</v>
      </c>
      <c r="C23" s="18" t="s">
        <v>418</v>
      </c>
      <c r="D23" s="12" t="s">
        <v>417</v>
      </c>
      <c r="E23" s="18" t="s">
        <v>428</v>
      </c>
      <c r="F23" s="12" t="s">
        <v>484</v>
      </c>
      <c r="G23" s="15" t="s">
        <v>469</v>
      </c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6"/>
      <c r="H24" s="6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7"/>
      <c r="H25" s="8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9"/>
      <c r="C26" s="19"/>
      <c r="D26" s="19"/>
      <c r="E26" s="19"/>
      <c r="F26" s="19"/>
      <c r="G26" s="19"/>
      <c r="H26" s="19"/>
      <c r="I26" s="19"/>
      <c r="J26" s="19"/>
      <c r="K26" s="19"/>
      <c r="L26" s="108"/>
      <c r="M26" s="114">
        <f>SUM(B26:K26)</f>
        <v>0</v>
      </c>
    </row>
    <row r="27" spans="1:13" x14ac:dyDescent="0.2">
      <c r="A27" s="30" t="s">
        <v>361</v>
      </c>
      <c r="B27" s="29">
        <v>3.05</v>
      </c>
      <c r="C27" s="29">
        <f>12.5*5</f>
        <v>62.5</v>
      </c>
      <c r="D27" s="29">
        <v>3.31</v>
      </c>
      <c r="E27" s="29">
        <v>53.03</v>
      </c>
      <c r="F27" s="29">
        <v>2.63</v>
      </c>
      <c r="G27" s="29">
        <v>55.13</v>
      </c>
      <c r="H27" s="29"/>
      <c r="I27" s="29"/>
      <c r="J27" s="29"/>
      <c r="K27" s="29"/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30" spans="1:13" ht="17.25" customHeight="1" x14ac:dyDescent="0.2">
      <c r="B30" s="16"/>
      <c r="C30" s="16"/>
      <c r="D30" s="16"/>
      <c r="E30" s="16"/>
      <c r="F30" s="113">
        <v>2007</v>
      </c>
      <c r="G30" s="113">
        <v>2009</v>
      </c>
      <c r="H30" s="113">
        <v>2012</v>
      </c>
      <c r="I30" s="113">
        <v>2015</v>
      </c>
      <c r="J30" s="113">
        <v>2022</v>
      </c>
      <c r="K30" s="113"/>
    </row>
    <row r="31" spans="1:13" ht="36" customHeight="1" x14ac:dyDescent="0.2">
      <c r="B31" s="12"/>
      <c r="C31" s="18"/>
      <c r="D31" s="12"/>
      <c r="E31" s="18"/>
      <c r="F31" s="12" t="s">
        <v>5</v>
      </c>
      <c r="G31" s="12" t="s">
        <v>6</v>
      </c>
      <c r="H31" s="12" t="s">
        <v>7</v>
      </c>
      <c r="I31" s="12" t="s">
        <v>8</v>
      </c>
      <c r="J31" s="12" t="s">
        <v>9</v>
      </c>
      <c r="K31" s="12"/>
    </row>
    <row r="32" spans="1:13" ht="16.5" customHeight="1" x14ac:dyDescent="0.2">
      <c r="B32" s="6"/>
      <c r="C32" s="6"/>
      <c r="D32" s="3"/>
      <c r="E32" s="3"/>
      <c r="F32" s="3"/>
      <c r="G32" s="6"/>
      <c r="H32" s="6"/>
      <c r="I32" s="3"/>
      <c r="J32" s="3"/>
      <c r="K32" s="3"/>
    </row>
    <row r="33" spans="1:13" ht="49.5" customHeight="1" x14ac:dyDescent="0.25">
      <c r="B33" s="7"/>
      <c r="C33" s="8"/>
      <c r="D33" s="4"/>
      <c r="E33" s="4"/>
      <c r="F33" s="4"/>
      <c r="G33" s="7"/>
      <c r="H33" s="8"/>
      <c r="I33" s="4"/>
      <c r="J33" s="4"/>
      <c r="K33" s="4"/>
      <c r="M33" s="14" t="s">
        <v>0</v>
      </c>
    </row>
    <row r="34" spans="1:13" ht="15" customHeight="1" x14ac:dyDescent="0.2">
      <c r="A34" s="30" t="s">
        <v>360</v>
      </c>
      <c r="B34" s="107"/>
      <c r="C34" s="107"/>
      <c r="D34" s="107"/>
      <c r="E34" s="107"/>
      <c r="F34" s="107"/>
      <c r="G34" s="107"/>
      <c r="H34" s="107"/>
      <c r="I34" s="107"/>
      <c r="J34" s="107"/>
      <c r="K34" s="107"/>
      <c r="M34" s="114">
        <f>SUM(B34:K34)</f>
        <v>0</v>
      </c>
    </row>
    <row r="35" spans="1:13" x14ac:dyDescent="0.2">
      <c r="A35" s="30" t="s">
        <v>361</v>
      </c>
      <c r="B35" s="29"/>
      <c r="C35" s="29"/>
      <c r="D35" s="29"/>
      <c r="E35" s="29"/>
      <c r="F35" s="29">
        <v>8.83</v>
      </c>
      <c r="G35" s="29">
        <v>7.09</v>
      </c>
      <c r="H35" s="29">
        <v>4.99</v>
      </c>
      <c r="I35" s="29">
        <v>3.94</v>
      </c>
      <c r="J35" s="29">
        <v>3.05</v>
      </c>
      <c r="K35" s="29"/>
    </row>
    <row r="36" spans="1:13" ht="15.75" thickBot="1" x14ac:dyDescent="0.25">
      <c r="A36" s="30" t="s">
        <v>362</v>
      </c>
      <c r="B36" s="24" t="str">
        <f>IF(B34=0,"",B34*B35)</f>
        <v/>
      </c>
      <c r="C36" s="24" t="str">
        <f t="shared" ref="C36:K36" si="3">IF(C34=0,"",C34*C35)</f>
        <v/>
      </c>
      <c r="D36" s="24" t="str">
        <f t="shared" si="3"/>
        <v/>
      </c>
      <c r="E36" s="24" t="str">
        <f t="shared" si="3"/>
        <v/>
      </c>
      <c r="F36" s="24" t="str">
        <f t="shared" si="3"/>
        <v/>
      </c>
      <c r="G36" s="24" t="str">
        <f t="shared" si="3"/>
        <v/>
      </c>
      <c r="H36" s="24" t="str">
        <f t="shared" si="3"/>
        <v/>
      </c>
      <c r="I36" s="24" t="str">
        <f t="shared" si="3"/>
        <v/>
      </c>
      <c r="J36" s="24" t="str">
        <f t="shared" si="3"/>
        <v/>
      </c>
      <c r="K36" s="24" t="str">
        <f t="shared" si="3"/>
        <v/>
      </c>
      <c r="M36" s="28">
        <f>SUM(B36:K36)</f>
        <v>0</v>
      </c>
    </row>
    <row r="37" spans="1:13" ht="18" customHeight="1" x14ac:dyDescent="0.25">
      <c r="H37" s="115" t="s">
        <v>387</v>
      </c>
      <c r="J37" s="115" t="s">
        <v>365</v>
      </c>
      <c r="K37" s="115">
        <f>M34+M26+M18+M10</f>
        <v>0</v>
      </c>
      <c r="M37" s="116">
        <f>M36+M28+M20+M12</f>
        <v>0</v>
      </c>
    </row>
    <row r="42" spans="1:13" ht="15" x14ac:dyDescent="0.25">
      <c r="B42" t="s">
        <v>433</v>
      </c>
    </row>
    <row r="43" spans="1:13" ht="15" x14ac:dyDescent="0.25">
      <c r="B43" t="s">
        <v>434</v>
      </c>
    </row>
    <row r="44" spans="1:13" ht="15" x14ac:dyDescent="0.25">
      <c r="B44" t="s">
        <v>468</v>
      </c>
    </row>
    <row r="46" spans="1:13" ht="15" x14ac:dyDescent="0.25">
      <c r="F46" s="112"/>
    </row>
  </sheetData>
  <sheetProtection algorithmName="SHA-512" hashValue="3dskwauzVGNom5rLMvdaEKY7tAO72mbxM4U4Mb8u0mpY8zGsfYjNdd1NrELBVSB0F7GK6DNz2s6PTJoYjxS5dQ==" saltValue="JPfvGjgJ2JZjDECIEY2NPA==" spinCount="100000" sheet="1" objects="1" scenarios="1"/>
  <mergeCells count="1">
    <mergeCell ref="H4:J4"/>
  </mergeCells>
  <conditionalFormatting sqref="B10:K10">
    <cfRule type="cellIs" dxfId="111" priority="3" operator="greaterThan">
      <formula>0</formula>
    </cfRule>
  </conditionalFormatting>
  <conditionalFormatting sqref="B17:K18">
    <cfRule type="cellIs" dxfId="110" priority="2" operator="greaterThan">
      <formula>0</formula>
    </cfRule>
  </conditionalFormatting>
  <conditionalFormatting sqref="B26:K26">
    <cfRule type="cellIs" dxfId="109" priority="1" operator="greaterThan">
      <formula>0</formula>
    </cfRule>
  </conditionalFormatting>
  <conditionalFormatting sqref="B34:K34">
    <cfRule type="cellIs" dxfId="108" priority="6" operator="greaterThan">
      <formula>0</formula>
    </cfRule>
  </conditionalFormatting>
  <conditionalFormatting sqref="M10">
    <cfRule type="cellIs" dxfId="107" priority="4" operator="greaterThan">
      <formula>0</formula>
    </cfRule>
  </conditionalFormatting>
  <conditionalFormatting sqref="M18">
    <cfRule type="cellIs" dxfId="106" priority="9" operator="greaterThan">
      <formula>0</formula>
    </cfRule>
  </conditionalFormatting>
  <conditionalFormatting sqref="M26">
    <cfRule type="cellIs" dxfId="105" priority="7" operator="greaterThan">
      <formula>0</formula>
    </cfRule>
  </conditionalFormatting>
  <conditionalFormatting sqref="M34">
    <cfRule type="cellIs" dxfId="104" priority="5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rowBreaks count="1" manualBreakCount="1">
    <brk id="28" max="1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Z29"/>
  <sheetViews>
    <sheetView topLeftCell="A10" zoomScale="106" zoomScaleNormal="106" workbookViewId="0">
      <selection activeCell="K18" sqref="B18:K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2004</v>
      </c>
      <c r="C6" s="16">
        <v>2010</v>
      </c>
      <c r="D6" s="17">
        <v>2011</v>
      </c>
      <c r="E6" s="17">
        <v>2013</v>
      </c>
      <c r="F6" s="17">
        <v>2013</v>
      </c>
      <c r="G6" s="17">
        <v>2014</v>
      </c>
      <c r="H6" s="17">
        <v>2014</v>
      </c>
      <c r="I6" s="17">
        <v>2015</v>
      </c>
      <c r="J6" s="17">
        <v>2016</v>
      </c>
      <c r="K6" s="17">
        <v>2016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115</v>
      </c>
      <c r="C7" s="12" t="s">
        <v>116</v>
      </c>
      <c r="D7" s="12" t="s">
        <v>117</v>
      </c>
      <c r="E7" s="12" t="s">
        <v>119</v>
      </c>
      <c r="F7" s="12" t="s">
        <v>118</v>
      </c>
      <c r="G7" s="12" t="s">
        <v>120</v>
      </c>
      <c r="H7" s="12" t="s">
        <v>121</v>
      </c>
      <c r="I7" s="12" t="s">
        <v>122</v>
      </c>
      <c r="J7" s="12" t="s">
        <v>123</v>
      </c>
      <c r="K7" s="12" t="s">
        <v>124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J8" s="6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3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9">
        <v>6.25</v>
      </c>
      <c r="C11" s="29">
        <v>4.91</v>
      </c>
      <c r="D11" s="29">
        <v>4.46</v>
      </c>
      <c r="E11" s="29">
        <v>5.3</v>
      </c>
      <c r="F11" s="29">
        <v>5.2</v>
      </c>
      <c r="G11" s="29">
        <v>4.41</v>
      </c>
      <c r="H11" s="29">
        <v>4.25</v>
      </c>
      <c r="I11" s="29">
        <v>4.46</v>
      </c>
      <c r="J11" s="29">
        <v>4.41</v>
      </c>
      <c r="K11" s="29">
        <v>4.41</v>
      </c>
    </row>
    <row r="12" spans="1:26" ht="15" customHeight="1" thickBot="1" x14ac:dyDescent="0.25">
      <c r="A12" s="30" t="s">
        <v>362</v>
      </c>
      <c r="B12" s="24" t="str">
        <f>IF(B10=0,"",B10*B11)</f>
        <v/>
      </c>
      <c r="C12" s="24" t="str">
        <f t="shared" ref="C12:K12" si="0">IF(C10=0,"",C10*C11)</f>
        <v/>
      </c>
      <c r="D12" s="24" t="str">
        <f t="shared" si="0"/>
        <v/>
      </c>
      <c r="E12" s="24" t="str">
        <f t="shared" si="0"/>
        <v/>
      </c>
      <c r="F12" s="24" t="str">
        <f t="shared" si="0"/>
        <v/>
      </c>
      <c r="G12" s="24" t="str">
        <f t="shared" si="0"/>
        <v/>
      </c>
      <c r="H12" s="24" t="str">
        <f t="shared" si="0"/>
        <v/>
      </c>
      <c r="I12" s="24" t="str">
        <f t="shared" si="0"/>
        <v/>
      </c>
      <c r="J12" s="24" t="str">
        <f t="shared" si="0"/>
        <v/>
      </c>
      <c r="K12" s="24" t="str">
        <f t="shared" si="0"/>
        <v/>
      </c>
      <c r="M12" s="28">
        <f>SUM(B12:K12)</f>
        <v>0</v>
      </c>
    </row>
    <row r="14" spans="1:26" ht="17.25" customHeight="1" x14ac:dyDescent="0.2">
      <c r="B14" s="16">
        <v>2017</v>
      </c>
      <c r="C14" s="16">
        <v>2017</v>
      </c>
      <c r="D14" s="16">
        <v>2018</v>
      </c>
      <c r="E14" s="16">
        <v>2018</v>
      </c>
      <c r="F14" s="16">
        <v>2019</v>
      </c>
      <c r="G14" s="16">
        <v>2019</v>
      </c>
      <c r="H14" s="16">
        <v>2020</v>
      </c>
      <c r="I14" s="16">
        <v>2020</v>
      </c>
      <c r="J14" s="16">
        <v>2021</v>
      </c>
      <c r="K14" s="16">
        <v>2022</v>
      </c>
    </row>
    <row r="15" spans="1:26" ht="36" customHeight="1" x14ac:dyDescent="0.2">
      <c r="B15" s="12" t="s">
        <v>126</v>
      </c>
      <c r="C15" s="12" t="s">
        <v>125</v>
      </c>
      <c r="D15" s="12" t="s">
        <v>128</v>
      </c>
      <c r="E15" s="12" t="s">
        <v>127</v>
      </c>
      <c r="F15" s="12" t="s">
        <v>129</v>
      </c>
      <c r="G15" s="15" t="s">
        <v>130</v>
      </c>
      <c r="H15" s="12" t="s">
        <v>132</v>
      </c>
      <c r="I15" s="12" t="s">
        <v>131</v>
      </c>
      <c r="J15" s="12" t="s">
        <v>133</v>
      </c>
      <c r="K15" s="12" t="s">
        <v>350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9">
        <v>4.1500000000000004</v>
      </c>
      <c r="C19" s="29">
        <v>4.1500000000000004</v>
      </c>
      <c r="D19" s="29">
        <v>3.89</v>
      </c>
      <c r="E19" s="29">
        <v>3.89</v>
      </c>
      <c r="F19" s="29">
        <v>3.78</v>
      </c>
      <c r="G19" s="29">
        <v>3.78</v>
      </c>
      <c r="H19" s="29">
        <v>3.78</v>
      </c>
      <c r="I19" s="29">
        <v>4.78</v>
      </c>
      <c r="J19" s="29">
        <v>3.62</v>
      </c>
      <c r="K19" s="29">
        <v>2.99</v>
      </c>
    </row>
    <row r="20" spans="1:13" ht="15.75" thickBot="1" x14ac:dyDescent="0.25">
      <c r="A20" s="30" t="s">
        <v>362</v>
      </c>
      <c r="B20" s="24" t="str">
        <f>IF(B18=0,"",B18*B19)</f>
        <v/>
      </c>
      <c r="C20" s="24" t="str">
        <f t="shared" ref="C20:K20" si="1">IF(C18=0,"",C18*C19)</f>
        <v/>
      </c>
      <c r="D20" s="24" t="str">
        <f t="shared" si="1"/>
        <v/>
      </c>
      <c r="E20" s="24" t="str">
        <f t="shared" si="1"/>
        <v/>
      </c>
      <c r="F20" s="24" t="str">
        <f t="shared" si="1"/>
        <v/>
      </c>
      <c r="G20" s="24" t="str">
        <f t="shared" si="1"/>
        <v/>
      </c>
      <c r="H20" s="24" t="str">
        <f t="shared" si="1"/>
        <v/>
      </c>
      <c r="I20" s="24" t="str">
        <f t="shared" si="1"/>
        <v/>
      </c>
      <c r="J20" s="24" t="str">
        <f t="shared" si="1"/>
        <v/>
      </c>
      <c r="K20" s="24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>
        <v>2023</v>
      </c>
      <c r="C22" s="16">
        <v>2023</v>
      </c>
      <c r="D22" s="16"/>
      <c r="E22" s="16"/>
      <c r="F22" s="16"/>
      <c r="G22" s="113">
        <v>2007</v>
      </c>
      <c r="H22" s="113">
        <v>2009</v>
      </c>
      <c r="I22" s="113">
        <v>2012</v>
      </c>
      <c r="J22" s="113">
        <v>2015</v>
      </c>
      <c r="K22" s="113">
        <v>2022</v>
      </c>
    </row>
    <row r="23" spans="1:13" ht="36" customHeight="1" x14ac:dyDescent="0.2">
      <c r="B23" s="18" t="s">
        <v>467</v>
      </c>
      <c r="C23" s="12" t="s">
        <v>458</v>
      </c>
      <c r="D23" s="12"/>
      <c r="E23" s="12"/>
      <c r="F23" s="12"/>
      <c r="G23" s="12" t="s">
        <v>5</v>
      </c>
      <c r="H23" s="12" t="s">
        <v>6</v>
      </c>
      <c r="I23" s="12" t="s">
        <v>7</v>
      </c>
      <c r="J23" s="12" t="s">
        <v>8</v>
      </c>
      <c r="K23" s="12" t="s">
        <v>9</v>
      </c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3"/>
      <c r="K25" s="3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M26" s="114">
        <f>SUM(B26:K26)</f>
        <v>0</v>
      </c>
    </row>
    <row r="27" spans="1:13" x14ac:dyDescent="0.2">
      <c r="A27" s="30" t="s">
        <v>361</v>
      </c>
      <c r="B27" s="29"/>
      <c r="C27" s="29"/>
      <c r="D27" s="29"/>
      <c r="E27" s="29"/>
      <c r="F27" s="29"/>
      <c r="G27" s="29">
        <v>5.51</v>
      </c>
      <c r="H27" s="29">
        <v>5.83</v>
      </c>
      <c r="I27" s="29">
        <v>4.0999999999999996</v>
      </c>
      <c r="J27" s="29">
        <v>3.94</v>
      </c>
      <c r="K27" s="29">
        <v>2.88</v>
      </c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29" spans="1:13" ht="17.25" customHeight="1" x14ac:dyDescent="0.25">
      <c r="H29" s="115" t="s">
        <v>388</v>
      </c>
      <c r="I29" s="9"/>
      <c r="J29" s="115" t="s">
        <v>365</v>
      </c>
      <c r="K29" s="115">
        <f>M26+M18+M10</f>
        <v>0</v>
      </c>
      <c r="L29" s="9"/>
      <c r="M29" s="116">
        <f>M28+M20+M12</f>
        <v>0</v>
      </c>
    </row>
  </sheetData>
  <sheetProtection algorithmName="SHA-512" hashValue="e/lglLwgJNcJ4nPx3t6HY5IHLCY99I+pv+waPro3jEeMSCxSU+hNqfxEtX2NUmKvB7La0OY5nPoigDi8SE3LMg==" saltValue="abwNPGHbA4TJ2xTflw2kMw==" spinCount="100000" sheet="1" objects="1" scenarios="1"/>
  <mergeCells count="1">
    <mergeCell ref="H4:J4"/>
  </mergeCells>
  <conditionalFormatting sqref="B10:K10">
    <cfRule type="cellIs" dxfId="103" priority="7" operator="greaterThan">
      <formula>0</formula>
    </cfRule>
  </conditionalFormatting>
  <conditionalFormatting sqref="B18:K18">
    <cfRule type="cellIs" dxfId="102" priority="1" operator="greaterThan">
      <formula>0</formula>
    </cfRule>
  </conditionalFormatting>
  <conditionalFormatting sqref="B26:K26">
    <cfRule type="cellIs" dxfId="101" priority="3" operator="greaterThan">
      <formula>0</formula>
    </cfRule>
  </conditionalFormatting>
  <conditionalFormatting sqref="M10">
    <cfRule type="cellIs" dxfId="100" priority="6" operator="greaterThan">
      <formula>0</formula>
    </cfRule>
  </conditionalFormatting>
  <conditionalFormatting sqref="M18">
    <cfRule type="cellIs" dxfId="99" priority="4" operator="greaterThan">
      <formula>0</formula>
    </cfRule>
  </conditionalFormatting>
  <conditionalFormatting sqref="M26">
    <cfRule type="cellIs" dxfId="98" priority="2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Z29"/>
  <sheetViews>
    <sheetView view="pageBreakPreview" topLeftCell="A13" zoomScaleNormal="112" zoomScaleSheetLayoutView="100" workbookViewId="0">
      <selection activeCell="G18" sqref="G18:K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2016</v>
      </c>
      <c r="C6" s="16">
        <v>2019</v>
      </c>
      <c r="D6" s="17">
        <v>2023</v>
      </c>
      <c r="E6" s="17"/>
      <c r="F6" s="17"/>
      <c r="G6" s="17"/>
      <c r="H6" s="17"/>
      <c r="I6" s="17"/>
      <c r="J6" s="17"/>
      <c r="K6" s="17"/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134</v>
      </c>
      <c r="C7" s="12" t="s">
        <v>135</v>
      </c>
      <c r="D7" s="18" t="s">
        <v>485</v>
      </c>
      <c r="E7" s="12"/>
      <c r="F7" s="12"/>
      <c r="G7" s="12"/>
      <c r="H7" s="12"/>
      <c r="I7" s="12"/>
      <c r="J7" s="12"/>
      <c r="K7" s="12"/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74">
        <v>7.3</v>
      </c>
      <c r="C11" s="74">
        <v>4.04</v>
      </c>
      <c r="D11" s="74">
        <v>4.04</v>
      </c>
      <c r="E11" s="74"/>
      <c r="F11" s="74"/>
      <c r="G11" s="74"/>
      <c r="H11" s="74"/>
      <c r="I11" s="74"/>
      <c r="J11" s="74"/>
      <c r="K11" s="74"/>
    </row>
    <row r="12" spans="1:26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4" spans="1:26" ht="17.25" customHeight="1" x14ac:dyDescent="0.2">
      <c r="B14" s="16"/>
      <c r="C14" s="16"/>
      <c r="D14" s="16"/>
      <c r="E14" s="16"/>
      <c r="F14" s="16"/>
      <c r="G14" s="113">
        <v>2007</v>
      </c>
      <c r="H14" s="113">
        <v>2009</v>
      </c>
      <c r="I14" s="113">
        <v>2012</v>
      </c>
      <c r="J14" s="113">
        <v>2015</v>
      </c>
      <c r="K14" s="113">
        <v>2022</v>
      </c>
    </row>
    <row r="15" spans="1:26" ht="36" customHeight="1" x14ac:dyDescent="0.2">
      <c r="B15" s="12"/>
      <c r="C15" s="12"/>
      <c r="D15" s="12"/>
      <c r="E15" s="12"/>
      <c r="F15" s="12"/>
      <c r="G15" s="12" t="s">
        <v>5</v>
      </c>
      <c r="H15" s="12" t="s">
        <v>6</v>
      </c>
      <c r="I15" s="12" t="s">
        <v>7</v>
      </c>
      <c r="J15" s="12" t="s">
        <v>8</v>
      </c>
      <c r="K15" s="12" t="s">
        <v>9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74"/>
      <c r="C19" s="74"/>
      <c r="D19" s="74"/>
      <c r="E19" s="74"/>
      <c r="F19" s="74"/>
      <c r="G19" s="74">
        <v>6.93</v>
      </c>
      <c r="H19" s="74">
        <v>5.78</v>
      </c>
      <c r="I19" s="74">
        <v>5.09</v>
      </c>
      <c r="J19" s="74">
        <v>4.57</v>
      </c>
      <c r="K19" s="74">
        <v>3.83</v>
      </c>
    </row>
    <row r="20" spans="1:13" ht="15.75" thickBot="1" x14ac:dyDescent="0.25">
      <c r="A20" s="30" t="s">
        <v>362</v>
      </c>
      <c r="B20" s="25" t="str">
        <f>IF(B18=0,"",B18*B19)</f>
        <v/>
      </c>
      <c r="C20" s="25" t="str">
        <f t="shared" ref="C20:K20" si="1">IF(C18=0,"",C18*C19)</f>
        <v/>
      </c>
      <c r="D20" s="25" t="str">
        <f t="shared" si="1"/>
        <v/>
      </c>
      <c r="E20" s="25" t="str">
        <f t="shared" si="1"/>
        <v/>
      </c>
      <c r="F20" s="25" t="str">
        <f t="shared" si="1"/>
        <v/>
      </c>
      <c r="G20" s="25" t="str">
        <f t="shared" si="1"/>
        <v/>
      </c>
      <c r="H20" s="25" t="str">
        <f t="shared" si="1"/>
        <v/>
      </c>
      <c r="I20" s="25" t="str">
        <f t="shared" si="1"/>
        <v/>
      </c>
      <c r="J20" s="25" t="str">
        <f t="shared" si="1"/>
        <v/>
      </c>
      <c r="K20" s="25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M26" s="114">
        <f>SUM(B26:K26)</f>
        <v>0</v>
      </c>
    </row>
    <row r="27" spans="1:13" x14ac:dyDescent="0.2">
      <c r="A27" s="30" t="s">
        <v>361</v>
      </c>
      <c r="B27" s="74"/>
      <c r="C27" s="74"/>
      <c r="D27" s="74"/>
      <c r="E27" s="74"/>
      <c r="F27" s="74"/>
      <c r="G27" s="74"/>
      <c r="H27" s="74"/>
      <c r="I27" s="74"/>
      <c r="J27" s="74"/>
      <c r="K27" s="74"/>
    </row>
    <row r="28" spans="1:13" ht="15.75" thickBot="1" x14ac:dyDescent="0.3">
      <c r="A28" s="30" t="s">
        <v>362</v>
      </c>
      <c r="B28" s="79" t="str">
        <f>IF(B26=0,"",B26*B27)</f>
        <v/>
      </c>
      <c r="C28" s="79" t="str">
        <f t="shared" ref="C28:K28" si="2">IF(C26=0,"",C26*C27)</f>
        <v/>
      </c>
      <c r="D28" s="79" t="str">
        <f t="shared" si="2"/>
        <v/>
      </c>
      <c r="E28" s="79" t="str">
        <f t="shared" si="2"/>
        <v/>
      </c>
      <c r="F28" s="79" t="str">
        <f t="shared" si="2"/>
        <v/>
      </c>
      <c r="G28" s="79" t="str">
        <f t="shared" si="2"/>
        <v/>
      </c>
      <c r="H28" s="79" t="str">
        <f t="shared" si="2"/>
        <v/>
      </c>
      <c r="I28" s="79" t="str">
        <f t="shared" si="2"/>
        <v/>
      </c>
      <c r="J28" s="79" t="str">
        <f t="shared" si="2"/>
        <v/>
      </c>
      <c r="K28" s="79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389</v>
      </c>
      <c r="I29" s="9"/>
      <c r="J29" s="115" t="s">
        <v>365</v>
      </c>
      <c r="K29" s="115">
        <f>M26+M18+M10</f>
        <v>0</v>
      </c>
      <c r="L29" s="9"/>
      <c r="M29" s="116">
        <f>M28+M20+M12</f>
        <v>0</v>
      </c>
    </row>
  </sheetData>
  <sheetProtection algorithmName="SHA-512" hashValue="MfZjqpJ2YyRJVtpPiAjfedrSWC+LAfRvqK58dBw0KqSy7HEXwDl7PEOcU4GiL8Z+itFzsP5PuNjkp5r8JYJ+GQ==" saltValue="Hd+j51wyPqhbrsCj45GzDA==" spinCount="100000" sheet="1" objects="1" scenarios="1"/>
  <mergeCells count="1">
    <mergeCell ref="H4:J4"/>
  </mergeCells>
  <conditionalFormatting sqref="B10:K10">
    <cfRule type="cellIs" dxfId="97" priority="6" operator="greaterThan">
      <formula>0</formula>
    </cfRule>
  </conditionalFormatting>
  <conditionalFormatting sqref="B18:K18">
    <cfRule type="cellIs" dxfId="96" priority="4" operator="greaterThan">
      <formula>0</formula>
    </cfRule>
  </conditionalFormatting>
  <conditionalFormatting sqref="B26:K26">
    <cfRule type="cellIs" dxfId="95" priority="2" operator="greaterThan">
      <formula>0</formula>
    </cfRule>
  </conditionalFormatting>
  <conditionalFormatting sqref="M10">
    <cfRule type="cellIs" dxfId="94" priority="5" operator="greaterThan">
      <formula>0</formula>
    </cfRule>
  </conditionalFormatting>
  <conditionalFormatting sqref="M18">
    <cfRule type="cellIs" dxfId="93" priority="3" operator="greaterThan">
      <formula>0</formula>
    </cfRule>
  </conditionalFormatting>
  <conditionalFormatting sqref="M26">
    <cfRule type="cellIs" dxfId="92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Z53"/>
  <sheetViews>
    <sheetView view="pageBreakPreview" topLeftCell="A15" zoomScale="96" zoomScaleNormal="220" zoomScaleSheetLayoutView="96" workbookViewId="0">
      <selection activeCell="G34" sqref="G34:K34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8.25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2004</v>
      </c>
      <c r="C6" s="16">
        <v>2005</v>
      </c>
      <c r="D6" s="17">
        <v>2006</v>
      </c>
      <c r="E6" s="17">
        <v>2008</v>
      </c>
      <c r="F6" s="17">
        <v>2009</v>
      </c>
      <c r="G6" s="17">
        <v>2010</v>
      </c>
      <c r="H6" s="17">
        <v>2011</v>
      </c>
      <c r="I6" s="17">
        <v>2012</v>
      </c>
      <c r="J6" s="17">
        <v>2013</v>
      </c>
      <c r="K6" s="17">
        <v>2013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136</v>
      </c>
      <c r="C7" s="12" t="s">
        <v>137</v>
      </c>
      <c r="D7" s="12" t="s">
        <v>138</v>
      </c>
      <c r="E7" s="12" t="s">
        <v>351</v>
      </c>
      <c r="F7" s="12" t="s">
        <v>139</v>
      </c>
      <c r="G7" s="12" t="s">
        <v>140</v>
      </c>
      <c r="H7" s="12" t="s">
        <v>141</v>
      </c>
      <c r="I7" s="12" t="s">
        <v>142</v>
      </c>
      <c r="J7" s="12" t="s">
        <v>143</v>
      </c>
      <c r="K7" s="12" t="s">
        <v>144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thickBot="1" x14ac:dyDescent="0.25">
      <c r="A11" s="30" t="s">
        <v>361</v>
      </c>
      <c r="B11" s="36">
        <v>4.46</v>
      </c>
      <c r="C11" s="36">
        <v>4.26</v>
      </c>
      <c r="D11" s="36">
        <v>4.99</v>
      </c>
      <c r="E11" s="36">
        <v>7.3</v>
      </c>
      <c r="F11" s="36">
        <v>4.25</v>
      </c>
      <c r="G11" s="36">
        <v>4.1500000000000004</v>
      </c>
      <c r="H11" s="36">
        <v>4.1500000000000004</v>
      </c>
      <c r="I11" s="36">
        <v>4.1500000000000004</v>
      </c>
      <c r="J11" s="36">
        <v>4.1500000000000004</v>
      </c>
      <c r="K11" s="36">
        <v>4.1500000000000004</v>
      </c>
    </row>
    <row r="12" spans="1:26" ht="15" customHeight="1" thickBot="1" x14ac:dyDescent="0.25">
      <c r="A12" s="30" t="s">
        <v>362</v>
      </c>
      <c r="B12" s="37" t="str">
        <f>IF(B10=0,"",B10*B11)</f>
        <v/>
      </c>
      <c r="C12" s="37" t="str">
        <f t="shared" ref="C12:K12" si="0">IF(C10=0,"",C10*C11)</f>
        <v/>
      </c>
      <c r="D12" s="37" t="str">
        <f t="shared" si="0"/>
        <v/>
      </c>
      <c r="E12" s="37" t="str">
        <f t="shared" si="0"/>
        <v/>
      </c>
      <c r="F12" s="37" t="str">
        <f t="shared" si="0"/>
        <v/>
      </c>
      <c r="G12" s="37" t="str">
        <f t="shared" si="0"/>
        <v/>
      </c>
      <c r="H12" s="37" t="str">
        <f t="shared" si="0"/>
        <v/>
      </c>
      <c r="I12" s="37" t="str">
        <f t="shared" si="0"/>
        <v/>
      </c>
      <c r="J12" s="37" t="str">
        <f t="shared" si="0"/>
        <v/>
      </c>
      <c r="K12" s="37" t="str">
        <f t="shared" si="0"/>
        <v/>
      </c>
      <c r="M12" s="28">
        <f>SUM(B12:K12)</f>
        <v>0</v>
      </c>
    </row>
    <row r="14" spans="1:26" ht="17.25" customHeight="1" x14ac:dyDescent="0.2">
      <c r="B14" s="16">
        <v>2014</v>
      </c>
      <c r="C14" s="16">
        <v>2014</v>
      </c>
      <c r="D14" s="16">
        <v>2015</v>
      </c>
      <c r="E14" s="16">
        <v>2015</v>
      </c>
      <c r="F14" s="16">
        <v>2016</v>
      </c>
      <c r="G14" s="16">
        <v>2016</v>
      </c>
      <c r="H14" s="16">
        <v>2017</v>
      </c>
      <c r="I14" s="16">
        <v>2017</v>
      </c>
      <c r="J14" s="16">
        <v>2018</v>
      </c>
      <c r="K14" s="16">
        <v>2018</v>
      </c>
    </row>
    <row r="15" spans="1:26" ht="36" customHeight="1" x14ac:dyDescent="0.2">
      <c r="B15" s="12" t="s">
        <v>145</v>
      </c>
      <c r="C15" s="12" t="s">
        <v>146</v>
      </c>
      <c r="D15" s="12" t="s">
        <v>147</v>
      </c>
      <c r="E15" s="12" t="s">
        <v>148</v>
      </c>
      <c r="F15" s="15" t="s">
        <v>150</v>
      </c>
      <c r="G15" s="12" t="s">
        <v>149</v>
      </c>
      <c r="H15" s="12" t="s">
        <v>151</v>
      </c>
      <c r="I15" s="12" t="s">
        <v>152</v>
      </c>
      <c r="J15" s="12" t="s">
        <v>153</v>
      </c>
      <c r="K15" s="12" t="s">
        <v>154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25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25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25" x14ac:dyDescent="0.2">
      <c r="A19" s="30" t="s">
        <v>361</v>
      </c>
      <c r="B19" s="29">
        <v>4.25</v>
      </c>
      <c r="C19" s="29">
        <v>5.41</v>
      </c>
      <c r="D19" s="29">
        <v>4.46</v>
      </c>
      <c r="E19" s="29">
        <v>4.3600000000000003</v>
      </c>
      <c r="F19" s="29">
        <v>6.25</v>
      </c>
      <c r="G19" s="29">
        <v>4.5199999999999996</v>
      </c>
      <c r="H19" s="29">
        <v>6.25</v>
      </c>
      <c r="I19" s="29">
        <v>4.25</v>
      </c>
      <c r="J19" s="29">
        <v>4.04</v>
      </c>
      <c r="K19" s="29">
        <v>4.04</v>
      </c>
    </row>
    <row r="20" spans="1:25" ht="15.75" thickBot="1" x14ac:dyDescent="0.25">
      <c r="A20" s="30" t="s">
        <v>362</v>
      </c>
      <c r="B20" s="24" t="str">
        <f>IF(B18=0,"",B18*B19)</f>
        <v/>
      </c>
      <c r="C20" s="24" t="str">
        <f t="shared" ref="C20:K20" si="1">IF(C18=0,"",C18*C19)</f>
        <v/>
      </c>
      <c r="D20" s="24" t="str">
        <f t="shared" si="1"/>
        <v/>
      </c>
      <c r="E20" s="24" t="str">
        <f t="shared" si="1"/>
        <v/>
      </c>
      <c r="F20" s="24" t="str">
        <f t="shared" si="1"/>
        <v/>
      </c>
      <c r="G20" s="24" t="str">
        <f t="shared" si="1"/>
        <v/>
      </c>
      <c r="H20" s="24" t="str">
        <f t="shared" si="1"/>
        <v/>
      </c>
      <c r="I20" s="24" t="str">
        <f t="shared" si="1"/>
        <v/>
      </c>
      <c r="J20" s="24" t="str">
        <f t="shared" si="1"/>
        <v/>
      </c>
      <c r="K20" s="24" t="str">
        <f t="shared" si="1"/>
        <v/>
      </c>
      <c r="M20" s="28">
        <f>SUM(B20:K20)</f>
        <v>0</v>
      </c>
    </row>
    <row r="21" spans="1:25" ht="14.25" customHeight="1" x14ac:dyDescent="0.2"/>
    <row r="22" spans="1:25" ht="17.25" customHeight="1" x14ac:dyDescent="0.2">
      <c r="B22" s="16">
        <v>2019</v>
      </c>
      <c r="C22" s="16">
        <v>2020</v>
      </c>
      <c r="D22" s="16">
        <v>2020</v>
      </c>
      <c r="E22" s="16">
        <v>2021</v>
      </c>
      <c r="F22" s="16">
        <v>2021</v>
      </c>
      <c r="G22" s="16">
        <v>2022</v>
      </c>
      <c r="H22" s="16">
        <v>2022</v>
      </c>
      <c r="I22" s="16">
        <v>2023</v>
      </c>
      <c r="J22" s="16">
        <v>2023</v>
      </c>
      <c r="K22" s="16"/>
    </row>
    <row r="23" spans="1:25" ht="36" customHeight="1" x14ac:dyDescent="0.2">
      <c r="B23" s="12" t="s">
        <v>155</v>
      </c>
      <c r="C23" s="18" t="s">
        <v>157</v>
      </c>
      <c r="D23" s="12" t="s">
        <v>156</v>
      </c>
      <c r="E23" s="12" t="s">
        <v>159</v>
      </c>
      <c r="F23" s="12" t="s">
        <v>158</v>
      </c>
      <c r="G23" s="12" t="s">
        <v>161</v>
      </c>
      <c r="H23" s="12" t="s">
        <v>160</v>
      </c>
      <c r="I23" s="18" t="s">
        <v>456</v>
      </c>
      <c r="J23" s="119" t="s">
        <v>457</v>
      </c>
      <c r="K23" s="12"/>
    </row>
    <row r="24" spans="1:25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25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25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25" ht="15" thickBot="1" x14ac:dyDescent="0.25">
      <c r="A27" s="30" t="s">
        <v>361</v>
      </c>
      <c r="B27" s="36">
        <v>4.1500000000000004</v>
      </c>
      <c r="C27" s="36">
        <v>4.04</v>
      </c>
      <c r="D27" s="36">
        <v>3.73</v>
      </c>
      <c r="E27" s="36">
        <v>3.83</v>
      </c>
      <c r="F27" s="36">
        <v>3.5209999999999999</v>
      </c>
      <c r="G27" s="36">
        <v>2.9</v>
      </c>
      <c r="H27" s="36">
        <v>2.9</v>
      </c>
      <c r="I27" s="36">
        <v>2.9</v>
      </c>
      <c r="J27" s="36">
        <v>2.89</v>
      </c>
      <c r="K27" s="36"/>
    </row>
    <row r="28" spans="1:25" ht="15.75" thickBot="1" x14ac:dyDescent="0.25">
      <c r="A28" s="30" t="s">
        <v>362</v>
      </c>
      <c r="B28" s="37" t="str">
        <f>IF(B26=0,"",B26*B27)</f>
        <v/>
      </c>
      <c r="C28" s="37" t="str">
        <f t="shared" ref="C28:K28" si="2">IF(C26=0,"",C26*C27)</f>
        <v/>
      </c>
      <c r="D28" s="37" t="str">
        <f t="shared" si="2"/>
        <v/>
      </c>
      <c r="E28" s="37" t="str">
        <f t="shared" si="2"/>
        <v/>
      </c>
      <c r="F28" s="37" t="str">
        <f t="shared" si="2"/>
        <v/>
      </c>
      <c r="G28" s="37" t="str">
        <f t="shared" si="2"/>
        <v/>
      </c>
      <c r="H28" s="37" t="str">
        <f t="shared" si="2"/>
        <v/>
      </c>
      <c r="I28" s="37" t="str">
        <f t="shared" si="2"/>
        <v/>
      </c>
      <c r="J28" s="37" t="str">
        <f t="shared" si="2"/>
        <v/>
      </c>
      <c r="K28" s="37" t="str">
        <f t="shared" si="2"/>
        <v/>
      </c>
      <c r="M28" s="28">
        <f>SUM(B28:K28)</f>
        <v>0</v>
      </c>
    </row>
    <row r="30" spans="1:25" s="1" customFormat="1" ht="17.25" customHeight="1" x14ac:dyDescent="0.2">
      <c r="B30" s="16"/>
      <c r="C30" s="16"/>
      <c r="D30" s="16"/>
      <c r="E30" s="16"/>
      <c r="F30" s="16"/>
      <c r="G30" s="113">
        <v>2007</v>
      </c>
      <c r="H30" s="113">
        <v>2009</v>
      </c>
      <c r="I30" s="113">
        <v>2012</v>
      </c>
      <c r="J30" s="113">
        <v>2015</v>
      </c>
      <c r="K30" s="113">
        <v>2022</v>
      </c>
      <c r="L30"/>
      <c r="M30"/>
      <c r="N30"/>
      <c r="O30"/>
      <c r="P30"/>
      <c r="Q30"/>
      <c r="R30"/>
      <c r="S30"/>
      <c r="T30"/>
      <c r="U30"/>
      <c r="V30"/>
      <c r="Y30"/>
    </row>
    <row r="31" spans="1:25" ht="36" customHeight="1" x14ac:dyDescent="0.2">
      <c r="B31" s="12"/>
      <c r="C31" s="12"/>
      <c r="D31" s="12"/>
      <c r="E31" s="12"/>
      <c r="F31" s="12"/>
      <c r="G31" s="12" t="s">
        <v>5</v>
      </c>
      <c r="H31" s="12" t="s">
        <v>6</v>
      </c>
      <c r="I31" s="12" t="s">
        <v>7</v>
      </c>
      <c r="J31" s="12" t="s">
        <v>8</v>
      </c>
      <c r="K31" s="12" t="s">
        <v>9</v>
      </c>
      <c r="Y31" s="2"/>
    </row>
    <row r="32" spans="1:25" ht="16.5" customHeight="1" x14ac:dyDescent="0.2">
      <c r="B32" s="6"/>
      <c r="C32" s="6"/>
      <c r="D32" s="3"/>
      <c r="E32" s="3"/>
      <c r="F32" s="3"/>
      <c r="G32" s="3"/>
      <c r="H32" s="3"/>
      <c r="I32" s="3"/>
      <c r="J32" s="3"/>
      <c r="K32" s="3"/>
    </row>
    <row r="33" spans="1:26" ht="49.5" customHeight="1" x14ac:dyDescent="0.25">
      <c r="B33" s="7"/>
      <c r="C33" s="8"/>
      <c r="D33" s="4"/>
      <c r="E33" s="4"/>
      <c r="F33" s="4"/>
      <c r="G33" s="4"/>
      <c r="H33" s="4"/>
      <c r="I33" s="4"/>
      <c r="J33" s="4"/>
      <c r="K33" s="4"/>
      <c r="M33" s="14" t="s">
        <v>0</v>
      </c>
      <c r="Z33" s="5"/>
    </row>
    <row r="34" spans="1:26" ht="15" customHeight="1" x14ac:dyDescent="0.2">
      <c r="A34" s="30" t="s">
        <v>360</v>
      </c>
      <c r="B34" s="107"/>
      <c r="C34" s="107"/>
      <c r="D34" s="107"/>
      <c r="E34" s="107"/>
      <c r="F34" s="107"/>
      <c r="G34" s="107"/>
      <c r="H34" s="107"/>
      <c r="I34" s="107"/>
      <c r="J34" s="107"/>
      <c r="K34" s="107"/>
      <c r="L34" s="108"/>
      <c r="M34" s="114">
        <f>SUM(B34:K34)</f>
        <v>0</v>
      </c>
    </row>
    <row r="35" spans="1:26" ht="15" customHeight="1" x14ac:dyDescent="0.2">
      <c r="A35" s="30" t="s">
        <v>361</v>
      </c>
      <c r="B35" s="29"/>
      <c r="C35" s="29"/>
      <c r="D35" s="29"/>
      <c r="E35" s="29"/>
      <c r="F35" s="29"/>
      <c r="G35" s="29">
        <v>5.09</v>
      </c>
      <c r="H35" s="29">
        <v>6.25</v>
      </c>
      <c r="I35" s="29">
        <v>4.3600000000000003</v>
      </c>
      <c r="J35" s="29">
        <v>4.25</v>
      </c>
      <c r="K35" s="29">
        <v>3.1</v>
      </c>
    </row>
    <row r="36" spans="1:26" ht="15" customHeight="1" thickBot="1" x14ac:dyDescent="0.25">
      <c r="A36" s="30" t="s">
        <v>362</v>
      </c>
      <c r="B36" s="24" t="str">
        <f>IF(B34=0,"",B34*B35)</f>
        <v/>
      </c>
      <c r="C36" s="24" t="str">
        <f t="shared" ref="C36:K36" si="3">IF(C34=0,"",C34*C35)</f>
        <v/>
      </c>
      <c r="D36" s="24" t="str">
        <f t="shared" si="3"/>
        <v/>
      </c>
      <c r="E36" s="24" t="str">
        <f t="shared" si="3"/>
        <v/>
      </c>
      <c r="F36" s="24" t="str">
        <f t="shared" si="3"/>
        <v/>
      </c>
      <c r="G36" s="24" t="str">
        <f t="shared" si="3"/>
        <v/>
      </c>
      <c r="H36" s="24" t="str">
        <f t="shared" si="3"/>
        <v/>
      </c>
      <c r="I36" s="24" t="str">
        <f t="shared" si="3"/>
        <v/>
      </c>
      <c r="J36" s="24" t="str">
        <f t="shared" si="3"/>
        <v/>
      </c>
      <c r="K36" s="24" t="str">
        <f t="shared" si="3"/>
        <v/>
      </c>
      <c r="M36" s="28">
        <f>SUM(B36:K36)</f>
        <v>0</v>
      </c>
    </row>
    <row r="38" spans="1:26" ht="17.25" customHeight="1" x14ac:dyDescent="0.2">
      <c r="B38" s="16"/>
      <c r="C38" s="16"/>
      <c r="D38" s="16"/>
      <c r="E38" s="16"/>
      <c r="F38" s="16"/>
      <c r="G38" s="16"/>
      <c r="H38" s="16"/>
      <c r="I38" s="16"/>
      <c r="J38" s="16"/>
      <c r="K38" s="16"/>
    </row>
    <row r="39" spans="1:26" ht="36" customHeight="1" x14ac:dyDescent="0.2">
      <c r="B39" s="12"/>
      <c r="C39" s="12"/>
      <c r="D39" s="12"/>
      <c r="E39" s="12"/>
      <c r="F39" s="12"/>
      <c r="G39" s="12"/>
      <c r="H39" s="12"/>
      <c r="I39" s="12"/>
      <c r="J39" s="12"/>
      <c r="K39" s="12"/>
    </row>
    <row r="40" spans="1:26" ht="16.5" customHeight="1" x14ac:dyDescent="0.2">
      <c r="B40" s="6"/>
      <c r="C40" s="6"/>
      <c r="D40" s="6"/>
      <c r="E40" s="6"/>
      <c r="F40" s="6"/>
      <c r="G40" s="6"/>
      <c r="H40" s="6"/>
      <c r="I40" s="6"/>
      <c r="J40" s="6"/>
      <c r="K40" s="6"/>
    </row>
    <row r="41" spans="1:26" ht="49.5" customHeight="1" x14ac:dyDescent="0.25">
      <c r="B41" s="7"/>
      <c r="C41" s="7"/>
      <c r="D41" s="7"/>
      <c r="E41" s="7"/>
      <c r="F41" s="7"/>
      <c r="G41" s="7"/>
      <c r="H41" s="7"/>
      <c r="I41" s="7"/>
      <c r="J41" s="7"/>
      <c r="K41" s="7"/>
      <c r="M41" s="14" t="s">
        <v>0</v>
      </c>
    </row>
    <row r="42" spans="1:26" ht="15" customHeight="1" x14ac:dyDescent="0.2">
      <c r="A42" s="30" t="s">
        <v>360</v>
      </c>
      <c r="B42" s="107"/>
      <c r="C42" s="107"/>
      <c r="D42" s="107"/>
      <c r="E42" s="107"/>
      <c r="F42" s="107"/>
      <c r="G42" s="107"/>
      <c r="H42" s="107"/>
      <c r="I42" s="107"/>
      <c r="J42" s="107"/>
      <c r="K42" s="107"/>
      <c r="L42" s="108"/>
      <c r="M42" s="114">
        <f>SUM(B42:K42)</f>
        <v>0</v>
      </c>
    </row>
    <row r="43" spans="1:26" x14ac:dyDescent="0.2">
      <c r="A43" s="30" t="s">
        <v>361</v>
      </c>
      <c r="B43" s="29"/>
      <c r="C43" s="29"/>
      <c r="D43" s="29"/>
      <c r="E43" s="29"/>
      <c r="F43" s="29"/>
      <c r="G43" s="29"/>
      <c r="H43" s="29"/>
      <c r="I43" s="29"/>
      <c r="J43" s="29"/>
      <c r="K43" s="29"/>
    </row>
    <row r="44" spans="1:26" ht="15.75" thickBot="1" x14ac:dyDescent="0.25">
      <c r="A44" s="30" t="s">
        <v>362</v>
      </c>
      <c r="B44" s="24" t="str">
        <f>IF(B42=0,"",B42*B43)</f>
        <v/>
      </c>
      <c r="C44" s="24" t="str">
        <f t="shared" ref="C44:K44" si="4">IF(C42=0,"",C42*C43)</f>
        <v/>
      </c>
      <c r="D44" s="24" t="str">
        <f t="shared" si="4"/>
        <v/>
      </c>
      <c r="E44" s="24" t="str">
        <f t="shared" si="4"/>
        <v/>
      </c>
      <c r="F44" s="24" t="str">
        <f t="shared" si="4"/>
        <v/>
      </c>
      <c r="G44" s="24" t="str">
        <f t="shared" si="4"/>
        <v/>
      </c>
      <c r="H44" s="24" t="str">
        <f t="shared" si="4"/>
        <v/>
      </c>
      <c r="I44" s="24" t="str">
        <f t="shared" si="4"/>
        <v/>
      </c>
      <c r="J44" s="24" t="str">
        <f t="shared" si="4"/>
        <v/>
      </c>
      <c r="K44" s="24" t="str">
        <f t="shared" si="4"/>
        <v/>
      </c>
      <c r="M44" s="28">
        <f>SUM(B44:K44)</f>
        <v>0</v>
      </c>
    </row>
    <row r="45" spans="1:26" ht="14.25" customHeight="1" x14ac:dyDescent="0.2"/>
    <row r="46" spans="1:26" ht="17.25" customHeight="1" x14ac:dyDescent="0.2">
      <c r="B46" s="16"/>
      <c r="C46" s="16"/>
      <c r="D46" s="16"/>
      <c r="E46" s="16"/>
      <c r="F46" s="16"/>
      <c r="G46" s="16"/>
      <c r="H46" s="16"/>
      <c r="I46" s="16"/>
      <c r="J46" s="16"/>
      <c r="K46" s="16"/>
    </row>
    <row r="47" spans="1:26" ht="36" customHeight="1" x14ac:dyDescent="0.2">
      <c r="B47" s="12"/>
      <c r="C47" s="12"/>
      <c r="D47" s="12"/>
      <c r="E47" s="12"/>
      <c r="F47" s="12"/>
      <c r="G47" s="12"/>
      <c r="H47" s="12"/>
      <c r="I47" s="12"/>
      <c r="J47" s="12"/>
      <c r="K47" s="12"/>
    </row>
    <row r="48" spans="1:26" ht="16.5" customHeight="1" x14ac:dyDescent="0.2">
      <c r="B48" s="6"/>
      <c r="C48" s="6"/>
      <c r="D48" s="6"/>
      <c r="E48" s="6"/>
      <c r="F48" s="6"/>
      <c r="G48" s="6"/>
      <c r="H48" s="6"/>
      <c r="I48" s="6"/>
      <c r="J48" s="6"/>
      <c r="K48" s="6"/>
    </row>
    <row r="49" spans="1:13" ht="49.5" customHeight="1" x14ac:dyDescent="0.25">
      <c r="B49" s="7"/>
      <c r="C49" s="7"/>
      <c r="D49" s="7"/>
      <c r="E49" s="7"/>
      <c r="F49" s="7"/>
      <c r="G49" s="7"/>
      <c r="H49" s="7"/>
      <c r="I49" s="7"/>
      <c r="J49" s="7"/>
      <c r="K49" s="7"/>
      <c r="M49" s="14" t="s">
        <v>0</v>
      </c>
    </row>
    <row r="50" spans="1:13" ht="15" customHeight="1" x14ac:dyDescent="0.2">
      <c r="A50" s="30" t="s">
        <v>360</v>
      </c>
      <c r="B50" s="107"/>
      <c r="C50" s="107"/>
      <c r="D50" s="107"/>
      <c r="E50" s="107"/>
      <c r="F50" s="107"/>
      <c r="G50" s="107"/>
      <c r="H50" s="107"/>
      <c r="I50" s="107"/>
      <c r="J50" s="107"/>
      <c r="K50" s="107"/>
      <c r="L50" s="108"/>
      <c r="M50" s="114">
        <f>SUM(B50:K50)</f>
        <v>0</v>
      </c>
    </row>
    <row r="51" spans="1:13" x14ac:dyDescent="0.2">
      <c r="A51" s="30" t="s">
        <v>361</v>
      </c>
      <c r="B51" s="29"/>
      <c r="C51" s="29"/>
      <c r="D51" s="29"/>
      <c r="E51" s="29"/>
      <c r="F51" s="29"/>
      <c r="G51" s="29"/>
      <c r="H51" s="29"/>
      <c r="I51" s="29"/>
      <c r="J51" s="29"/>
      <c r="K51" s="29"/>
    </row>
    <row r="52" spans="1:13" ht="15.75" thickBot="1" x14ac:dyDescent="0.25">
      <c r="A52" s="30" t="s">
        <v>362</v>
      </c>
      <c r="B52" s="24" t="str">
        <f>IF(B50=0,"",B50*B51)</f>
        <v/>
      </c>
      <c r="C52" s="24" t="str">
        <f t="shared" ref="C52:K52" si="5">IF(C50=0,"",C50*C51)</f>
        <v/>
      </c>
      <c r="D52" s="24" t="str">
        <f t="shared" si="5"/>
        <v/>
      </c>
      <c r="E52" s="24" t="str">
        <f t="shared" si="5"/>
        <v/>
      </c>
      <c r="F52" s="24" t="str">
        <f t="shared" si="5"/>
        <v/>
      </c>
      <c r="G52" s="24" t="str">
        <f t="shared" si="5"/>
        <v/>
      </c>
      <c r="H52" s="24" t="str">
        <f t="shared" si="5"/>
        <v/>
      </c>
      <c r="I52" s="24" t="str">
        <f t="shared" si="5"/>
        <v/>
      </c>
      <c r="J52" s="24" t="str">
        <f t="shared" si="5"/>
        <v/>
      </c>
      <c r="K52" s="24" t="str">
        <f t="shared" si="5"/>
        <v/>
      </c>
      <c r="M52" s="28">
        <f>SUM(B52:K52)</f>
        <v>0</v>
      </c>
    </row>
    <row r="53" spans="1:13" ht="18" customHeight="1" x14ac:dyDescent="0.25">
      <c r="H53" s="115" t="s">
        <v>390</v>
      </c>
      <c r="I53" s="9"/>
      <c r="J53" s="115" t="s">
        <v>365</v>
      </c>
      <c r="K53" s="115">
        <f>M50+M42+M34+M26+M18+M10</f>
        <v>0</v>
      </c>
      <c r="M53" s="116">
        <f>M52+M44+M36+M28+M20+M12</f>
        <v>0</v>
      </c>
    </row>
  </sheetData>
  <sheetProtection algorithmName="SHA-512" hashValue="/UWSWHaXv3syYLYf7TaWzEyUhxDHeH9XoaoeqWBZM2Kd3YAkcZG6E7ahgNSnPSzOIWv3mzaulHwoTMryGlVA0Q==" saltValue="+fJZinyAWHRMwtsytsbC/g==" spinCount="100000" sheet="1" objects="1" scenarios="1"/>
  <mergeCells count="1">
    <mergeCell ref="H4:J4"/>
  </mergeCells>
  <conditionalFormatting sqref="B10:K10">
    <cfRule type="cellIs" dxfId="91" priority="3" operator="greaterThan">
      <formula>0</formula>
    </cfRule>
  </conditionalFormatting>
  <conditionalFormatting sqref="B18:K18">
    <cfRule type="cellIs" dxfId="90" priority="2" operator="greaterThan">
      <formula>0</formula>
    </cfRule>
  </conditionalFormatting>
  <conditionalFormatting sqref="B26:K26">
    <cfRule type="cellIs" dxfId="89" priority="1" operator="greaterThan">
      <formula>0</formula>
    </cfRule>
  </conditionalFormatting>
  <conditionalFormatting sqref="B34:K34">
    <cfRule type="cellIs" dxfId="88" priority="9" operator="greaterThan">
      <formula>0</formula>
    </cfRule>
  </conditionalFormatting>
  <conditionalFormatting sqref="B42:K42">
    <cfRule type="cellIs" dxfId="87" priority="7" operator="greaterThan">
      <formula>0</formula>
    </cfRule>
  </conditionalFormatting>
  <conditionalFormatting sqref="B50:K50">
    <cfRule type="cellIs" dxfId="86" priority="5" operator="greaterThan">
      <formula>0</formula>
    </cfRule>
  </conditionalFormatting>
  <conditionalFormatting sqref="M10">
    <cfRule type="cellIs" dxfId="85" priority="14" operator="greaterThan">
      <formula>0</formula>
    </cfRule>
  </conditionalFormatting>
  <conditionalFormatting sqref="M18">
    <cfRule type="cellIs" dxfId="84" priority="12" operator="greaterThan">
      <formula>0</formula>
    </cfRule>
  </conditionalFormatting>
  <conditionalFormatting sqref="M26">
    <cfRule type="cellIs" dxfId="83" priority="10" operator="greaterThan">
      <formula>0</formula>
    </cfRule>
  </conditionalFormatting>
  <conditionalFormatting sqref="M34">
    <cfRule type="cellIs" dxfId="82" priority="8" operator="greaterThan">
      <formula>0</formula>
    </cfRule>
  </conditionalFormatting>
  <conditionalFormatting sqref="M42">
    <cfRule type="cellIs" dxfId="81" priority="6" operator="greaterThan">
      <formula>0</formula>
    </cfRule>
  </conditionalFormatting>
  <conditionalFormatting sqref="M50">
    <cfRule type="cellIs" dxfId="80" priority="4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rowBreaks count="1" manualBreakCount="1">
    <brk id="28" max="1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Z29"/>
  <sheetViews>
    <sheetView zoomScale="96" zoomScaleNormal="96" workbookViewId="0">
      <selection activeCell="J26" sqref="I26:J26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2014</v>
      </c>
      <c r="C6" s="16">
        <v>2015</v>
      </c>
      <c r="D6" s="17">
        <v>2015</v>
      </c>
      <c r="E6" s="17">
        <v>2016</v>
      </c>
      <c r="F6" s="17">
        <v>2016</v>
      </c>
      <c r="G6" s="17">
        <v>2017</v>
      </c>
      <c r="H6" s="17">
        <v>2017</v>
      </c>
      <c r="I6" s="17">
        <v>2018</v>
      </c>
      <c r="J6" s="17">
        <v>2018</v>
      </c>
      <c r="K6" s="17">
        <v>2019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38</v>
      </c>
      <c r="C7" s="12" t="s">
        <v>186</v>
      </c>
      <c r="D7" s="12" t="s">
        <v>187</v>
      </c>
      <c r="E7" s="12" t="s">
        <v>188</v>
      </c>
      <c r="F7" s="12" t="s">
        <v>189</v>
      </c>
      <c r="G7" s="12" t="s">
        <v>190</v>
      </c>
      <c r="H7" s="12" t="s">
        <v>191</v>
      </c>
      <c r="I7" s="12" t="s">
        <v>58</v>
      </c>
      <c r="J7" s="12" t="s">
        <v>192</v>
      </c>
      <c r="K7" s="12" t="s">
        <v>193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74">
        <v>5.15</v>
      </c>
      <c r="C11" s="74">
        <v>4.25</v>
      </c>
      <c r="D11" s="74">
        <v>4.62</v>
      </c>
      <c r="E11" s="74">
        <v>4.41</v>
      </c>
      <c r="F11" s="74">
        <v>4.22</v>
      </c>
      <c r="G11" s="74">
        <v>4.41</v>
      </c>
      <c r="H11" s="74">
        <v>4.41</v>
      </c>
      <c r="I11" s="74">
        <v>6.83</v>
      </c>
      <c r="J11" s="74">
        <v>3.99</v>
      </c>
      <c r="K11" s="74">
        <v>7.72</v>
      </c>
    </row>
    <row r="12" spans="1:26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4" spans="1:26" ht="17.25" customHeight="1" x14ac:dyDescent="0.2">
      <c r="B14" s="16">
        <v>2000</v>
      </c>
      <c r="C14" s="16">
        <v>2021</v>
      </c>
      <c r="D14" s="16">
        <v>2022</v>
      </c>
      <c r="E14" s="16">
        <v>2023</v>
      </c>
      <c r="F14" s="16"/>
      <c r="G14" s="16"/>
      <c r="H14" s="16"/>
      <c r="I14" s="16"/>
      <c r="J14" s="16"/>
      <c r="K14" s="16"/>
    </row>
    <row r="15" spans="1:26" ht="36" customHeight="1" x14ac:dyDescent="0.2">
      <c r="B15" s="12" t="s">
        <v>194</v>
      </c>
      <c r="C15" s="15" t="s">
        <v>195</v>
      </c>
      <c r="D15" s="12" t="s">
        <v>196</v>
      </c>
      <c r="E15" s="18" t="s">
        <v>455</v>
      </c>
      <c r="F15" s="12"/>
      <c r="G15" s="15"/>
      <c r="H15" s="12"/>
      <c r="I15" s="12"/>
      <c r="J15" s="12"/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74">
        <v>5.83</v>
      </c>
      <c r="C19" s="74">
        <v>4.57</v>
      </c>
      <c r="D19" s="74">
        <v>3.62</v>
      </c>
      <c r="E19" s="74">
        <v>3.05</v>
      </c>
      <c r="F19" s="74"/>
      <c r="G19" s="74"/>
      <c r="H19" s="74"/>
      <c r="I19" s="74"/>
      <c r="J19" s="74"/>
      <c r="K19" s="74"/>
    </row>
    <row r="20" spans="1:13" ht="15.75" thickBot="1" x14ac:dyDescent="0.25">
      <c r="A20" s="30" t="s">
        <v>362</v>
      </c>
      <c r="B20" s="25" t="str">
        <f>IF(B18=0,"",B18*B19)</f>
        <v/>
      </c>
      <c r="C20" s="25" t="str">
        <f t="shared" ref="C20:K20" si="1">IF(C18=0,"",C18*C19)</f>
        <v/>
      </c>
      <c r="D20" s="25" t="str">
        <f t="shared" si="1"/>
        <v/>
      </c>
      <c r="E20" s="25" t="str">
        <f t="shared" si="1"/>
        <v/>
      </c>
      <c r="F20" s="25" t="str">
        <f t="shared" si="1"/>
        <v/>
      </c>
      <c r="G20" s="25" t="str">
        <f t="shared" si="1"/>
        <v/>
      </c>
      <c r="H20" s="25" t="str">
        <f t="shared" si="1"/>
        <v/>
      </c>
      <c r="I20" s="25" t="str">
        <f t="shared" si="1"/>
        <v/>
      </c>
      <c r="J20" s="25" t="str">
        <f t="shared" si="1"/>
        <v/>
      </c>
      <c r="K20" s="25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13">
        <v>2015</v>
      </c>
      <c r="J22" s="113">
        <v>2022</v>
      </c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 t="s">
        <v>8</v>
      </c>
      <c r="J23" s="12" t="s">
        <v>9</v>
      </c>
      <c r="K23" s="12"/>
    </row>
    <row r="24" spans="1:13" ht="16.5" customHeight="1" x14ac:dyDescent="0.2">
      <c r="B24" s="6"/>
      <c r="C24" s="3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74"/>
      <c r="C27" s="74"/>
      <c r="D27" s="74"/>
      <c r="E27" s="74"/>
      <c r="F27" s="74"/>
      <c r="G27" s="74"/>
      <c r="H27" s="74"/>
      <c r="I27" s="74">
        <v>4.67</v>
      </c>
      <c r="J27" s="74">
        <v>3.1</v>
      </c>
      <c r="K27" s="74"/>
    </row>
    <row r="28" spans="1:13" ht="15.75" thickBot="1" x14ac:dyDescent="0.25">
      <c r="A28" s="30" t="s">
        <v>362</v>
      </c>
      <c r="B28" s="25" t="str">
        <f>IF(B26=0,"",B26*B27)</f>
        <v/>
      </c>
      <c r="C28" s="25" t="str">
        <f t="shared" ref="C28:K28" si="2">IF(C26=0,"",C26*C27)</f>
        <v/>
      </c>
      <c r="D28" s="25" t="str">
        <f t="shared" si="2"/>
        <v/>
      </c>
      <c r="E28" s="25" t="str">
        <f t="shared" si="2"/>
        <v/>
      </c>
      <c r="F28" s="25" t="str">
        <f t="shared" si="2"/>
        <v/>
      </c>
      <c r="G28" s="25" t="str">
        <f t="shared" si="2"/>
        <v/>
      </c>
      <c r="H28" s="25" t="str">
        <f t="shared" si="2"/>
        <v/>
      </c>
      <c r="I28" s="25" t="str">
        <f t="shared" si="2"/>
        <v/>
      </c>
      <c r="J28" s="25" t="str">
        <f t="shared" si="2"/>
        <v/>
      </c>
      <c r="K28" s="25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391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icqdLMvDJkhG9PrhSjG3lRKhi+GRoRfWSo58HNsUtgIQJzgzkF5Oij9IwCTxc/EgfqiFmqsBC6x5/L6BDeLcRA==" saltValue="HKtzzPakbOLHniSyHtI5BA==" spinCount="100000" sheet="1" objects="1" scenarios="1"/>
  <mergeCells count="1">
    <mergeCell ref="H4:J4"/>
  </mergeCells>
  <conditionalFormatting sqref="B10:K10">
    <cfRule type="cellIs" dxfId="79" priority="1" operator="greaterThan">
      <formula>0</formula>
    </cfRule>
  </conditionalFormatting>
  <conditionalFormatting sqref="B18:K18">
    <cfRule type="cellIs" dxfId="78" priority="5" operator="greaterThan">
      <formula>0</formula>
    </cfRule>
  </conditionalFormatting>
  <conditionalFormatting sqref="B26:K26">
    <cfRule type="cellIs" dxfId="77" priority="3" operator="greaterThan">
      <formula>0</formula>
    </cfRule>
  </conditionalFormatting>
  <conditionalFormatting sqref="M10">
    <cfRule type="cellIs" dxfId="76" priority="6" operator="greaterThan">
      <formula>0</formula>
    </cfRule>
  </conditionalFormatting>
  <conditionalFormatting sqref="M18">
    <cfRule type="cellIs" dxfId="75" priority="4" operator="greaterThan">
      <formula>0</formula>
    </cfRule>
  </conditionalFormatting>
  <conditionalFormatting sqref="M26">
    <cfRule type="cellIs" dxfId="74" priority="2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fitToWidth="0" fitToHeight="0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Z29"/>
  <sheetViews>
    <sheetView topLeftCell="A2" zoomScale="98" zoomScaleNormal="98" workbookViewId="0">
      <selection activeCell="K10" sqref="B10:K10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355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2015</v>
      </c>
      <c r="C6" s="16">
        <v>2016</v>
      </c>
      <c r="D6" s="17">
        <v>2017</v>
      </c>
      <c r="E6" s="17">
        <v>2018</v>
      </c>
      <c r="F6" s="17">
        <v>2018</v>
      </c>
      <c r="G6" s="17">
        <v>2019</v>
      </c>
      <c r="H6" s="17">
        <v>2019</v>
      </c>
      <c r="I6" s="17">
        <v>2020</v>
      </c>
      <c r="J6" s="17">
        <v>2020</v>
      </c>
      <c r="K6" s="17">
        <v>2021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197</v>
      </c>
      <c r="C7" s="12" t="s">
        <v>198</v>
      </c>
      <c r="D7" s="12" t="s">
        <v>199</v>
      </c>
      <c r="E7" s="12" t="s">
        <v>58</v>
      </c>
      <c r="F7" s="18" t="s">
        <v>200</v>
      </c>
      <c r="G7" s="15" t="s">
        <v>201</v>
      </c>
      <c r="H7" s="12" t="s">
        <v>415</v>
      </c>
      <c r="I7" s="12" t="s">
        <v>203</v>
      </c>
      <c r="J7" s="12" t="s">
        <v>202</v>
      </c>
      <c r="K7" s="12" t="s">
        <v>205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74">
        <v>4.1500000000000004</v>
      </c>
      <c r="C11" s="74">
        <v>4.1500000000000004</v>
      </c>
      <c r="D11" s="74">
        <v>4.41</v>
      </c>
      <c r="E11" s="74">
        <v>4.67</v>
      </c>
      <c r="F11" s="74">
        <v>3.83</v>
      </c>
      <c r="G11" s="74">
        <v>3.78</v>
      </c>
      <c r="H11" s="74">
        <v>3.78</v>
      </c>
      <c r="I11" s="74">
        <v>4.41</v>
      </c>
      <c r="J11" s="74">
        <v>3.41</v>
      </c>
      <c r="K11" s="74">
        <v>3.62</v>
      </c>
    </row>
    <row r="12" spans="1:26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4" spans="1:26" ht="17.25" customHeight="1" x14ac:dyDescent="0.2">
      <c r="B14" s="16">
        <v>2021</v>
      </c>
      <c r="C14" s="16">
        <v>2022</v>
      </c>
      <c r="D14" s="16">
        <v>2022</v>
      </c>
      <c r="E14" s="16">
        <v>2023</v>
      </c>
      <c r="F14" s="16"/>
      <c r="G14" s="16"/>
      <c r="H14" s="16"/>
      <c r="I14" s="16"/>
      <c r="J14" s="16"/>
      <c r="K14" s="16"/>
    </row>
    <row r="15" spans="1:26" ht="36" customHeight="1" x14ac:dyDescent="0.2">
      <c r="B15" s="12" t="s">
        <v>204</v>
      </c>
      <c r="C15" s="12" t="s">
        <v>206</v>
      </c>
      <c r="D15" s="12" t="s">
        <v>416</v>
      </c>
      <c r="E15" s="120" t="s">
        <v>471</v>
      </c>
      <c r="F15" s="12"/>
      <c r="G15" s="15"/>
      <c r="H15" s="12"/>
      <c r="I15" s="12"/>
      <c r="J15" s="12"/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ht="15" thickBot="1" x14ac:dyDescent="0.25">
      <c r="A19" s="30" t="s">
        <v>361</v>
      </c>
      <c r="B19" s="80">
        <v>3.1</v>
      </c>
      <c r="C19" s="80">
        <v>3.05</v>
      </c>
      <c r="D19" s="80">
        <v>2.99</v>
      </c>
      <c r="E19" s="80">
        <v>2.84</v>
      </c>
      <c r="F19" s="80"/>
      <c r="G19" s="80"/>
      <c r="H19" s="80"/>
      <c r="I19" s="80"/>
      <c r="J19" s="80"/>
      <c r="K19" s="80"/>
    </row>
    <row r="20" spans="1:13" ht="15.75" thickBot="1" x14ac:dyDescent="0.25">
      <c r="A20" s="30" t="s">
        <v>362</v>
      </c>
      <c r="B20" s="81" t="str">
        <f>IF(B18=0,"",B18*B19)</f>
        <v/>
      </c>
      <c r="C20" s="81" t="str">
        <f t="shared" ref="C20:K20" si="1">IF(C18=0,"",C18*C19)</f>
        <v/>
      </c>
      <c r="D20" s="81" t="str">
        <f t="shared" si="1"/>
        <v/>
      </c>
      <c r="E20" s="81" t="str">
        <f t="shared" si="1"/>
        <v/>
      </c>
      <c r="F20" s="81" t="str">
        <f t="shared" si="1"/>
        <v/>
      </c>
      <c r="G20" s="81" t="str">
        <f t="shared" si="1"/>
        <v/>
      </c>
      <c r="H20" s="81" t="str">
        <f t="shared" si="1"/>
        <v/>
      </c>
      <c r="I20" s="81" t="str">
        <f t="shared" si="1"/>
        <v/>
      </c>
      <c r="J20" s="81" t="str">
        <f t="shared" si="1"/>
        <v/>
      </c>
      <c r="K20" s="81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13">
        <v>2015</v>
      </c>
      <c r="J22" s="113">
        <v>2022</v>
      </c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 t="s">
        <v>8</v>
      </c>
      <c r="J23" s="12" t="s">
        <v>9</v>
      </c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ht="15.75" thickBot="1" x14ac:dyDescent="0.25">
      <c r="A27" s="30" t="s">
        <v>361</v>
      </c>
      <c r="B27" s="82"/>
      <c r="C27" s="82"/>
      <c r="D27" s="82"/>
      <c r="E27" s="82"/>
      <c r="F27" s="82"/>
      <c r="G27" s="82"/>
      <c r="H27" s="82"/>
      <c r="I27" s="82">
        <v>4.04</v>
      </c>
      <c r="J27" s="82">
        <v>3.36</v>
      </c>
      <c r="K27" s="82"/>
    </row>
    <row r="28" spans="1:13" ht="15.75" thickBot="1" x14ac:dyDescent="0.25">
      <c r="A28" s="30" t="s">
        <v>362</v>
      </c>
      <c r="B28" s="81" t="str">
        <f>IF(B26=0,"",B26*B27)</f>
        <v/>
      </c>
      <c r="C28" s="81" t="str">
        <f t="shared" ref="C28:K28" si="2">IF(C26=0,"",C26*C27)</f>
        <v/>
      </c>
      <c r="D28" s="81" t="str">
        <f t="shared" si="2"/>
        <v/>
      </c>
      <c r="E28" s="81" t="str">
        <f t="shared" si="2"/>
        <v/>
      </c>
      <c r="F28" s="81" t="str">
        <f t="shared" si="2"/>
        <v/>
      </c>
      <c r="G28" s="81" t="str">
        <f t="shared" si="2"/>
        <v/>
      </c>
      <c r="H28" s="81" t="str">
        <f t="shared" si="2"/>
        <v/>
      </c>
      <c r="I28" s="81" t="str">
        <f t="shared" si="2"/>
        <v/>
      </c>
      <c r="J28" s="81" t="str">
        <f t="shared" si="2"/>
        <v/>
      </c>
      <c r="K28" s="81" t="str">
        <f t="shared" si="2"/>
        <v/>
      </c>
      <c r="M28" s="28">
        <f>SUM(B28:K28)</f>
        <v>0</v>
      </c>
    </row>
    <row r="29" spans="1:13" ht="18.75" customHeight="1" x14ac:dyDescent="0.25">
      <c r="H29" s="115" t="s">
        <v>392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pHfjLz6CZMA1dAPXc2saH020/gaXixc0K02XyY8bp3hS8r9erzIVOfmxDYNuY9ojkyYgTq4q+B6llmMjZQw36g==" saltValue="kHwVJyOsZE3xxWsE1JaB1Q==" spinCount="100000" sheet="1" objects="1" scenarios="1"/>
  <mergeCells count="1">
    <mergeCell ref="H4:J4"/>
  </mergeCells>
  <conditionalFormatting sqref="B10:K10">
    <cfRule type="cellIs" dxfId="73" priority="1" operator="greaterThan">
      <formula>0</formula>
    </cfRule>
  </conditionalFormatting>
  <conditionalFormatting sqref="B18:K18">
    <cfRule type="cellIs" dxfId="72" priority="5" operator="greaterThan">
      <formula>0</formula>
    </cfRule>
  </conditionalFormatting>
  <conditionalFormatting sqref="B26:K26">
    <cfRule type="cellIs" dxfId="71" priority="3" operator="greaterThan">
      <formula>0</formula>
    </cfRule>
  </conditionalFormatting>
  <conditionalFormatting sqref="M10">
    <cfRule type="cellIs" dxfId="70" priority="6" operator="greaterThan">
      <formula>0</formula>
    </cfRule>
  </conditionalFormatting>
  <conditionalFormatting sqref="M18">
    <cfRule type="cellIs" dxfId="69" priority="4" operator="greaterThan">
      <formula>0</formula>
    </cfRule>
  </conditionalFormatting>
  <conditionalFormatting sqref="M26">
    <cfRule type="cellIs" dxfId="68" priority="2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Z53"/>
  <sheetViews>
    <sheetView view="pageBreakPreview" topLeftCell="A28" zoomScaleNormal="166" zoomScaleSheetLayoutView="100" workbookViewId="0">
      <selection activeCell="K42" sqref="G42:K42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2004</v>
      </c>
      <c r="C6" s="16">
        <v>2005</v>
      </c>
      <c r="D6" s="17">
        <v>2006</v>
      </c>
      <c r="E6" s="17">
        <v>2007</v>
      </c>
      <c r="F6" s="17">
        <v>2008</v>
      </c>
      <c r="G6" s="17">
        <v>2009</v>
      </c>
      <c r="H6" s="17">
        <v>2010</v>
      </c>
      <c r="I6" s="17">
        <v>2011</v>
      </c>
      <c r="J6" s="17">
        <v>2012</v>
      </c>
      <c r="K6" s="17">
        <v>2012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162</v>
      </c>
      <c r="C7" s="12" t="s">
        <v>163</v>
      </c>
      <c r="D7" s="12" t="s">
        <v>164</v>
      </c>
      <c r="E7" s="12" t="s">
        <v>165</v>
      </c>
      <c r="F7" s="12" t="s">
        <v>166</v>
      </c>
      <c r="G7" s="18" t="s">
        <v>167</v>
      </c>
      <c r="H7" s="12" t="s">
        <v>168</v>
      </c>
      <c r="I7" s="18" t="s">
        <v>169</v>
      </c>
      <c r="J7" s="12" t="s">
        <v>170</v>
      </c>
      <c r="K7" s="12" t="s">
        <v>171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M10" s="114">
        <f>SUM(B10:K10)</f>
        <v>0</v>
      </c>
    </row>
    <row r="11" spans="1:26" ht="15" customHeight="1" x14ac:dyDescent="0.2">
      <c r="A11" s="30" t="s">
        <v>361</v>
      </c>
      <c r="B11" s="29">
        <v>4.67</v>
      </c>
      <c r="C11" s="29">
        <v>4.41</v>
      </c>
      <c r="D11" s="29">
        <v>7.3</v>
      </c>
      <c r="E11" s="29">
        <v>4.3099999999999996</v>
      </c>
      <c r="F11" s="29">
        <v>6.77</v>
      </c>
      <c r="G11" s="29">
        <v>4.9400000000000004</v>
      </c>
      <c r="H11" s="29">
        <v>8.93</v>
      </c>
      <c r="I11" s="29">
        <v>5.16</v>
      </c>
      <c r="J11" s="29">
        <v>4.99</v>
      </c>
      <c r="K11" s="29">
        <v>5.2</v>
      </c>
    </row>
    <row r="12" spans="1:26" ht="15" customHeight="1" thickBot="1" x14ac:dyDescent="0.25">
      <c r="A12" s="30" t="s">
        <v>362</v>
      </c>
      <c r="B12" s="24" t="str">
        <f>IF(B10=0,"",B10*B11)</f>
        <v/>
      </c>
      <c r="C12" s="24" t="str">
        <f t="shared" ref="C12:K12" si="0">IF(C10=0,"",C10*C11)</f>
        <v/>
      </c>
      <c r="D12" s="24" t="str">
        <f t="shared" si="0"/>
        <v/>
      </c>
      <c r="E12" s="24" t="str">
        <f t="shared" si="0"/>
        <v/>
      </c>
      <c r="F12" s="24" t="str">
        <f t="shared" si="0"/>
        <v/>
      </c>
      <c r="G12" s="24" t="str">
        <f t="shared" si="0"/>
        <v/>
      </c>
      <c r="H12" s="24" t="str">
        <f t="shared" si="0"/>
        <v/>
      </c>
      <c r="I12" s="24" t="str">
        <f t="shared" si="0"/>
        <v/>
      </c>
      <c r="J12" s="24" t="str">
        <f t="shared" si="0"/>
        <v/>
      </c>
      <c r="K12" s="24" t="str">
        <f t="shared" si="0"/>
        <v/>
      </c>
      <c r="M12" s="28">
        <f>SUM(B12:K12)</f>
        <v>0</v>
      </c>
    </row>
    <row r="14" spans="1:26" ht="17.25" customHeight="1" x14ac:dyDescent="0.2">
      <c r="B14" s="16">
        <v>2013</v>
      </c>
      <c r="C14" s="16">
        <v>2014</v>
      </c>
      <c r="D14" s="16">
        <v>2014</v>
      </c>
      <c r="E14" s="16">
        <v>2015</v>
      </c>
      <c r="F14" s="16">
        <v>2015</v>
      </c>
      <c r="G14" s="16">
        <v>2016</v>
      </c>
      <c r="H14" s="16">
        <v>2017</v>
      </c>
      <c r="I14" s="16">
        <v>2017</v>
      </c>
      <c r="J14" s="16">
        <v>2018</v>
      </c>
      <c r="K14" s="16">
        <v>2018</v>
      </c>
    </row>
    <row r="15" spans="1:26" ht="36" customHeight="1" x14ac:dyDescent="0.2">
      <c r="B15" s="12" t="s">
        <v>172</v>
      </c>
      <c r="C15" s="12" t="s">
        <v>173</v>
      </c>
      <c r="D15" s="12" t="s">
        <v>174</v>
      </c>
      <c r="E15" s="12" t="s">
        <v>176</v>
      </c>
      <c r="F15" s="18" t="s">
        <v>175</v>
      </c>
      <c r="G15" s="15" t="s">
        <v>177</v>
      </c>
      <c r="H15" s="12" t="s">
        <v>178</v>
      </c>
      <c r="I15" s="12" t="s">
        <v>179</v>
      </c>
      <c r="J15" s="12" t="s">
        <v>180</v>
      </c>
      <c r="K15" s="12" t="s">
        <v>181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25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25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25" x14ac:dyDescent="0.2">
      <c r="A19" s="30" t="s">
        <v>361</v>
      </c>
      <c r="B19" s="27">
        <v>4.67</v>
      </c>
      <c r="C19" s="27">
        <v>3.86</v>
      </c>
      <c r="D19" s="27">
        <v>4.67</v>
      </c>
      <c r="E19" s="27">
        <v>4.5199999999999996</v>
      </c>
      <c r="F19" s="27">
        <v>4.57</v>
      </c>
      <c r="G19" s="27">
        <v>4.57</v>
      </c>
      <c r="H19" s="27">
        <v>5.09</v>
      </c>
      <c r="I19" s="27">
        <v>4.78</v>
      </c>
      <c r="J19" s="27">
        <v>4.1500000000000004</v>
      </c>
      <c r="K19" s="27">
        <v>4.04</v>
      </c>
    </row>
    <row r="20" spans="1:25" ht="15.75" thickBot="1" x14ac:dyDescent="0.25">
      <c r="A20" s="30" t="s">
        <v>362</v>
      </c>
      <c r="B20" s="38" t="str">
        <f>IF(B18=0,"",B18*B19)</f>
        <v/>
      </c>
      <c r="C20" s="38" t="str">
        <f t="shared" ref="C20:K20" si="1">IF(C18=0,"",C18*C19)</f>
        <v/>
      </c>
      <c r="D20" s="38" t="str">
        <f t="shared" si="1"/>
        <v/>
      </c>
      <c r="E20" s="38" t="str">
        <f t="shared" si="1"/>
        <v/>
      </c>
      <c r="F20" s="38" t="str">
        <f t="shared" si="1"/>
        <v/>
      </c>
      <c r="G20" s="38" t="str">
        <f t="shared" si="1"/>
        <v/>
      </c>
      <c r="H20" s="38" t="str">
        <f t="shared" si="1"/>
        <v/>
      </c>
      <c r="I20" s="38" t="str">
        <f t="shared" si="1"/>
        <v/>
      </c>
      <c r="J20" s="38" t="str">
        <f t="shared" si="1"/>
        <v/>
      </c>
      <c r="K20" s="38" t="str">
        <f t="shared" si="1"/>
        <v/>
      </c>
      <c r="M20" s="28">
        <f>SUM(B20:K20)</f>
        <v>0</v>
      </c>
    </row>
    <row r="21" spans="1:25" ht="14.25" customHeight="1" x14ac:dyDescent="0.2"/>
    <row r="22" spans="1:25" ht="17.25" customHeight="1" x14ac:dyDescent="0.2">
      <c r="B22" s="16">
        <v>2019</v>
      </c>
      <c r="C22" s="16">
        <v>2019</v>
      </c>
      <c r="D22" s="16">
        <v>2020</v>
      </c>
      <c r="E22" s="16">
        <v>2020</v>
      </c>
      <c r="F22" s="16">
        <v>2020</v>
      </c>
      <c r="G22" s="16">
        <v>2021</v>
      </c>
      <c r="H22" s="16">
        <v>2021</v>
      </c>
      <c r="I22" s="16">
        <v>2021</v>
      </c>
      <c r="J22" s="16">
        <v>2021</v>
      </c>
      <c r="K22" s="16">
        <v>2022</v>
      </c>
    </row>
    <row r="23" spans="1:25" ht="36" customHeight="1" x14ac:dyDescent="0.2">
      <c r="B23" s="12" t="s">
        <v>182</v>
      </c>
      <c r="C23" s="12" t="s">
        <v>183</v>
      </c>
      <c r="D23" s="12" t="s">
        <v>419</v>
      </c>
      <c r="E23" s="151" t="s">
        <v>184</v>
      </c>
      <c r="F23" s="152"/>
      <c r="G23" s="153" t="s">
        <v>423</v>
      </c>
      <c r="H23" s="154"/>
      <c r="I23" s="151" t="s">
        <v>420</v>
      </c>
      <c r="J23" s="152"/>
      <c r="K23" s="18" t="s">
        <v>352</v>
      </c>
    </row>
    <row r="24" spans="1:25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25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25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25" x14ac:dyDescent="0.2">
      <c r="A27" s="30" t="s">
        <v>361</v>
      </c>
      <c r="B27" s="27">
        <v>3.94</v>
      </c>
      <c r="C27" s="27">
        <v>3.94</v>
      </c>
      <c r="D27" s="27">
        <v>6.83</v>
      </c>
      <c r="E27" s="27">
        <v>9.19</v>
      </c>
      <c r="F27" s="27">
        <v>9.19</v>
      </c>
      <c r="G27" s="27">
        <v>9.2899999999999991</v>
      </c>
      <c r="H27" s="27">
        <v>9.35</v>
      </c>
      <c r="I27" s="27">
        <v>9.2899999999999991</v>
      </c>
      <c r="J27" s="27">
        <v>9.19</v>
      </c>
      <c r="K27" s="27">
        <v>9.35</v>
      </c>
    </row>
    <row r="28" spans="1:25" ht="15.75" thickBot="1" x14ac:dyDescent="0.25">
      <c r="A28" s="30" t="s">
        <v>362</v>
      </c>
      <c r="B28" s="38" t="str">
        <f>IF(B26=0,"",B26*B27)</f>
        <v/>
      </c>
      <c r="C28" s="38" t="str">
        <f t="shared" ref="C28:K28" si="2">IF(C26=0,"",C26*C27)</f>
        <v/>
      </c>
      <c r="D28" s="38" t="str">
        <f t="shared" si="2"/>
        <v/>
      </c>
      <c r="E28" s="38" t="str">
        <f t="shared" si="2"/>
        <v/>
      </c>
      <c r="F28" s="38" t="str">
        <f t="shared" si="2"/>
        <v/>
      </c>
      <c r="G28" s="38" t="str">
        <f t="shared" si="2"/>
        <v/>
      </c>
      <c r="H28" s="38" t="str">
        <f t="shared" si="2"/>
        <v/>
      </c>
      <c r="I28" s="38" t="str">
        <f t="shared" si="2"/>
        <v/>
      </c>
      <c r="J28" s="38" t="str">
        <f t="shared" si="2"/>
        <v/>
      </c>
      <c r="K28" s="38" t="str">
        <f t="shared" si="2"/>
        <v/>
      </c>
      <c r="M28" s="28">
        <f>SUM(B28:K28)</f>
        <v>0</v>
      </c>
    </row>
    <row r="30" spans="1:25" s="1" customFormat="1" ht="17.25" customHeight="1" x14ac:dyDescent="0.2">
      <c r="B30" s="16">
        <v>2022</v>
      </c>
      <c r="C30" s="16">
        <v>2023</v>
      </c>
      <c r="D30" s="16">
        <v>2023</v>
      </c>
      <c r="E30" s="16"/>
      <c r="F30" s="16"/>
      <c r="G30" s="16"/>
      <c r="H30" s="16"/>
      <c r="I30" s="16"/>
      <c r="J30" s="16"/>
      <c r="K30" s="16"/>
      <c r="L30"/>
      <c r="M30"/>
      <c r="N30"/>
      <c r="O30"/>
      <c r="P30"/>
      <c r="Q30"/>
      <c r="R30"/>
      <c r="S30"/>
      <c r="T30"/>
      <c r="U30"/>
      <c r="V30"/>
      <c r="Y30"/>
    </row>
    <row r="31" spans="1:25" ht="36" customHeight="1" x14ac:dyDescent="0.2">
      <c r="B31" s="12" t="s">
        <v>353</v>
      </c>
      <c r="C31" s="18" t="s">
        <v>475</v>
      </c>
      <c r="D31" s="121" t="s">
        <v>474</v>
      </c>
      <c r="E31" s="12"/>
      <c r="F31" s="12"/>
      <c r="G31" s="12"/>
      <c r="H31" s="12"/>
      <c r="I31" s="12"/>
      <c r="J31" s="12"/>
      <c r="K31" s="12"/>
      <c r="Y31" s="2"/>
    </row>
    <row r="32" spans="1:25" ht="16.5" customHeight="1" x14ac:dyDescent="0.2">
      <c r="B32" s="6"/>
      <c r="C32" s="6"/>
      <c r="D32" s="3"/>
      <c r="E32" s="3"/>
      <c r="F32" s="3"/>
      <c r="G32" s="3"/>
      <c r="H32" s="3"/>
      <c r="I32" s="3"/>
      <c r="J32" s="3"/>
      <c r="K32" s="3"/>
    </row>
    <row r="33" spans="1:26" ht="49.5" customHeight="1" x14ac:dyDescent="0.25">
      <c r="B33" s="7"/>
      <c r="C33" s="8"/>
      <c r="D33" s="4"/>
      <c r="E33" s="4"/>
      <c r="F33" s="4"/>
      <c r="G33" s="4"/>
      <c r="H33" s="4"/>
      <c r="I33" s="4"/>
      <c r="J33" s="4"/>
      <c r="K33" s="4"/>
      <c r="M33" s="14" t="s">
        <v>0</v>
      </c>
      <c r="Z33" s="5"/>
    </row>
    <row r="34" spans="1:26" ht="15" customHeight="1" x14ac:dyDescent="0.2">
      <c r="A34" s="30" t="s">
        <v>360</v>
      </c>
      <c r="B34" s="107"/>
      <c r="C34" s="107"/>
      <c r="D34" s="107"/>
      <c r="E34" s="107"/>
      <c r="F34" s="107"/>
      <c r="G34" s="107"/>
      <c r="H34" s="107"/>
      <c r="I34" s="107"/>
      <c r="J34" s="107"/>
      <c r="K34" s="107"/>
      <c r="L34" s="108"/>
      <c r="M34" s="114">
        <f>SUM(B34:K34)</f>
        <v>0</v>
      </c>
    </row>
    <row r="35" spans="1:26" ht="15" customHeight="1" x14ac:dyDescent="0.2">
      <c r="A35" s="30" t="s">
        <v>361</v>
      </c>
      <c r="B35" s="27">
        <v>8.35</v>
      </c>
      <c r="C35" s="27">
        <v>8.35</v>
      </c>
      <c r="D35" s="27">
        <v>8.35</v>
      </c>
      <c r="E35" s="27"/>
      <c r="F35" s="27"/>
      <c r="G35" s="27"/>
      <c r="H35" s="27"/>
      <c r="I35" s="27"/>
      <c r="J35" s="27"/>
      <c r="K35" s="27"/>
    </row>
    <row r="36" spans="1:26" ht="15" customHeight="1" thickBot="1" x14ac:dyDescent="0.25">
      <c r="A36" s="30" t="s">
        <v>362</v>
      </c>
      <c r="B36" s="38" t="str">
        <f>IF(B34=0,"",B34*B35)</f>
        <v/>
      </c>
      <c r="C36" s="38" t="str">
        <f t="shared" ref="C36:K36" si="3">IF(C34=0,"",C34*C35)</f>
        <v/>
      </c>
      <c r="D36" s="38" t="str">
        <f t="shared" si="3"/>
        <v/>
      </c>
      <c r="E36" s="38" t="str">
        <f t="shared" si="3"/>
        <v/>
      </c>
      <c r="F36" s="38" t="str">
        <f t="shared" si="3"/>
        <v/>
      </c>
      <c r="G36" s="38" t="str">
        <f t="shared" si="3"/>
        <v/>
      </c>
      <c r="H36" s="38" t="str">
        <f t="shared" si="3"/>
        <v/>
      </c>
      <c r="I36" s="38" t="str">
        <f t="shared" si="3"/>
        <v/>
      </c>
      <c r="J36" s="38" t="str">
        <f t="shared" si="3"/>
        <v/>
      </c>
      <c r="K36" s="38" t="str">
        <f t="shared" si="3"/>
        <v/>
      </c>
      <c r="M36" s="28">
        <f>SUM(B36:K36)</f>
        <v>0</v>
      </c>
    </row>
    <row r="38" spans="1:26" ht="17.25" customHeight="1" x14ac:dyDescent="0.2">
      <c r="B38" s="16"/>
      <c r="C38" s="16"/>
      <c r="D38" s="16"/>
      <c r="E38" s="16"/>
      <c r="F38" s="16"/>
      <c r="G38" s="113">
        <v>2007</v>
      </c>
      <c r="H38" s="113">
        <v>2009</v>
      </c>
      <c r="I38" s="113">
        <v>2012</v>
      </c>
      <c r="J38" s="113">
        <v>2015</v>
      </c>
      <c r="K38" s="113">
        <v>2022</v>
      </c>
    </row>
    <row r="39" spans="1:26" ht="36" customHeight="1" x14ac:dyDescent="0.2">
      <c r="B39" s="12"/>
      <c r="C39" s="12"/>
      <c r="D39" s="12"/>
      <c r="E39" s="12"/>
      <c r="F39" s="12"/>
      <c r="G39" s="12" t="s">
        <v>5</v>
      </c>
      <c r="H39" s="12" t="s">
        <v>6</v>
      </c>
      <c r="I39" s="12" t="s">
        <v>7</v>
      </c>
      <c r="J39" s="12" t="s">
        <v>8</v>
      </c>
      <c r="K39" s="12" t="s">
        <v>9</v>
      </c>
    </row>
    <row r="40" spans="1:26" ht="16.5" customHeight="1" x14ac:dyDescent="0.2">
      <c r="B40" s="6"/>
      <c r="C40" s="6"/>
      <c r="D40" s="6"/>
      <c r="E40" s="6"/>
      <c r="F40" s="6"/>
      <c r="G40" s="6"/>
      <c r="H40" s="6"/>
      <c r="I40" s="6"/>
      <c r="J40" s="6"/>
      <c r="K40" s="6"/>
    </row>
    <row r="41" spans="1:26" ht="49.5" customHeight="1" x14ac:dyDescent="0.25">
      <c r="B41" s="7"/>
      <c r="C41" s="7"/>
      <c r="D41" s="7"/>
      <c r="E41" s="7"/>
      <c r="F41" s="7"/>
      <c r="G41" s="7"/>
      <c r="H41" s="7"/>
      <c r="I41" s="7"/>
      <c r="J41" s="7"/>
      <c r="K41" s="7"/>
      <c r="M41" s="14" t="s">
        <v>0</v>
      </c>
    </row>
    <row r="42" spans="1:26" ht="15" customHeight="1" x14ac:dyDescent="0.2">
      <c r="A42" s="30" t="s">
        <v>360</v>
      </c>
      <c r="B42" s="107"/>
      <c r="C42" s="107"/>
      <c r="D42" s="107"/>
      <c r="E42" s="107"/>
      <c r="F42" s="107"/>
      <c r="G42" s="107"/>
      <c r="H42" s="107"/>
      <c r="I42" s="107"/>
      <c r="J42" s="107"/>
      <c r="K42" s="107"/>
      <c r="L42" s="108"/>
      <c r="M42" s="114">
        <f>SUM(B42:K42)</f>
        <v>0</v>
      </c>
    </row>
    <row r="43" spans="1:26" x14ac:dyDescent="0.2">
      <c r="A43" s="30" t="s">
        <v>361</v>
      </c>
      <c r="B43" s="27"/>
      <c r="C43" s="27"/>
      <c r="D43" s="27"/>
      <c r="E43" s="27"/>
      <c r="F43" s="27"/>
      <c r="G43" s="27">
        <v>5.2</v>
      </c>
      <c r="H43" s="27">
        <v>5.2</v>
      </c>
      <c r="I43" s="27">
        <v>4.5199999999999996</v>
      </c>
      <c r="J43" s="27">
        <v>4.41</v>
      </c>
      <c r="K43" s="27">
        <v>8.14</v>
      </c>
    </row>
    <row r="44" spans="1:26" ht="15.75" thickBot="1" x14ac:dyDescent="0.25">
      <c r="A44" s="30" t="s">
        <v>362</v>
      </c>
      <c r="B44" s="38" t="str">
        <f>IF(B42=0,"",B42*B43)</f>
        <v/>
      </c>
      <c r="C44" s="38" t="str">
        <f t="shared" ref="C44:K44" si="4">IF(C42=0,"",C42*C43)</f>
        <v/>
      </c>
      <c r="D44" s="38" t="str">
        <f t="shared" si="4"/>
        <v/>
      </c>
      <c r="E44" s="38" t="str">
        <f t="shared" si="4"/>
        <v/>
      </c>
      <c r="F44" s="38" t="str">
        <f t="shared" si="4"/>
        <v/>
      </c>
      <c r="G44" s="38" t="str">
        <f t="shared" si="4"/>
        <v/>
      </c>
      <c r="H44" s="38" t="str">
        <f t="shared" si="4"/>
        <v/>
      </c>
      <c r="I44" s="38" t="str">
        <f t="shared" si="4"/>
        <v/>
      </c>
      <c r="J44" s="38" t="str">
        <f t="shared" si="4"/>
        <v/>
      </c>
      <c r="K44" s="38" t="str">
        <f t="shared" si="4"/>
        <v/>
      </c>
      <c r="M44" s="28">
        <f>SUM(B44:K44)</f>
        <v>0</v>
      </c>
    </row>
    <row r="45" spans="1:26" ht="14.25" customHeight="1" x14ac:dyDescent="0.2"/>
    <row r="46" spans="1:26" ht="17.25" customHeight="1" x14ac:dyDescent="0.2">
      <c r="B46" s="16"/>
      <c r="C46" s="16"/>
      <c r="D46" s="16"/>
      <c r="E46" s="16"/>
      <c r="F46" s="16"/>
      <c r="G46" s="16"/>
      <c r="H46" s="16"/>
      <c r="I46" s="16"/>
      <c r="J46" s="16"/>
      <c r="K46" s="16"/>
    </row>
    <row r="47" spans="1:26" ht="36" customHeight="1" x14ac:dyDescent="0.2">
      <c r="B47" s="12"/>
      <c r="C47" s="12"/>
      <c r="D47" s="12"/>
      <c r="E47" s="12"/>
      <c r="F47" s="12"/>
      <c r="G47" s="12"/>
      <c r="H47" s="12"/>
      <c r="I47" s="12"/>
      <c r="J47" s="12"/>
      <c r="K47" s="12"/>
    </row>
    <row r="48" spans="1:26" ht="16.5" customHeight="1" x14ac:dyDescent="0.2">
      <c r="B48" s="6"/>
      <c r="C48" s="6"/>
      <c r="D48" s="6"/>
      <c r="E48" s="6"/>
      <c r="F48" s="6"/>
      <c r="G48" s="6"/>
      <c r="H48" s="6"/>
      <c r="I48" s="6"/>
      <c r="J48" s="6"/>
      <c r="K48" s="6"/>
    </row>
    <row r="49" spans="1:13" ht="49.5" customHeight="1" x14ac:dyDescent="0.25">
      <c r="B49" s="7"/>
      <c r="C49" s="7"/>
      <c r="D49" s="7"/>
      <c r="E49" s="7"/>
      <c r="F49" s="7"/>
      <c r="G49" s="7"/>
      <c r="H49" s="7"/>
      <c r="I49" s="7"/>
      <c r="J49" s="7"/>
      <c r="K49" s="7"/>
      <c r="M49" s="14" t="s">
        <v>0</v>
      </c>
    </row>
    <row r="50" spans="1:13" ht="15" customHeight="1" x14ac:dyDescent="0.2">
      <c r="A50" s="30" t="s">
        <v>360</v>
      </c>
      <c r="B50" s="107"/>
      <c r="C50" s="107"/>
      <c r="D50" s="107"/>
      <c r="E50" s="107"/>
      <c r="F50" s="107"/>
      <c r="G50" s="107"/>
      <c r="H50" s="107"/>
      <c r="I50" s="107"/>
      <c r="J50" s="107"/>
      <c r="K50" s="107"/>
      <c r="L50" s="108"/>
      <c r="M50" s="114">
        <f>SUM(B50:K50)</f>
        <v>0</v>
      </c>
    </row>
    <row r="51" spans="1:13" x14ac:dyDescent="0.2">
      <c r="A51" s="30" t="s">
        <v>361</v>
      </c>
      <c r="B51" s="27"/>
      <c r="C51" s="27"/>
      <c r="D51" s="27"/>
      <c r="E51" s="27"/>
      <c r="F51" s="27"/>
      <c r="G51" s="27"/>
      <c r="H51" s="27"/>
      <c r="I51" s="27"/>
      <c r="J51" s="27"/>
      <c r="K51" s="27"/>
    </row>
    <row r="52" spans="1:13" ht="15.75" thickBot="1" x14ac:dyDescent="0.25">
      <c r="A52" s="30" t="s">
        <v>362</v>
      </c>
      <c r="B52" s="38" t="str">
        <f>IF(B50=0,"",B50*B51)</f>
        <v/>
      </c>
      <c r="C52" s="38" t="str">
        <f t="shared" ref="C52:K52" si="5">IF(C50=0,"",C50*C51)</f>
        <v/>
      </c>
      <c r="D52" s="38" t="str">
        <f t="shared" si="5"/>
        <v/>
      </c>
      <c r="E52" s="38" t="str">
        <f t="shared" si="5"/>
        <v/>
      </c>
      <c r="F52" s="38" t="str">
        <f t="shared" si="5"/>
        <v/>
      </c>
      <c r="G52" s="38" t="str">
        <f t="shared" si="5"/>
        <v/>
      </c>
      <c r="H52" s="38" t="str">
        <f t="shared" si="5"/>
        <v/>
      </c>
      <c r="I52" s="38" t="str">
        <f t="shared" si="5"/>
        <v/>
      </c>
      <c r="J52" s="38" t="str">
        <f t="shared" si="5"/>
        <v/>
      </c>
      <c r="K52" s="38" t="str">
        <f t="shared" si="5"/>
        <v/>
      </c>
      <c r="M52" s="28">
        <f>SUM(B52:K52)</f>
        <v>0</v>
      </c>
    </row>
    <row r="53" spans="1:13" ht="18" customHeight="1" x14ac:dyDescent="0.25">
      <c r="H53" s="115" t="s">
        <v>393</v>
      </c>
      <c r="I53" s="9"/>
      <c r="J53" s="115" t="s">
        <v>365</v>
      </c>
      <c r="K53" s="115">
        <f>M50+M42+M34+M26+M18+M10</f>
        <v>0</v>
      </c>
      <c r="M53" s="116">
        <f>M52+M44+M36+M28+M20+M12</f>
        <v>0</v>
      </c>
    </row>
  </sheetData>
  <sheetProtection algorithmName="SHA-512" hashValue="ZA0sLJbWggxYQWfj4csrxnfOqrFE+rsHAj4vze6E7DVFWO+9ZteTF9f0XGRo0GxxoX3ZmA+BrR7teknV/qEHkw==" saltValue="9rhNB7Qg4BH9ghgIwRSKvQ==" spinCount="100000" sheet="1" objects="1" scenarios="1"/>
  <mergeCells count="4">
    <mergeCell ref="H4:J4"/>
    <mergeCell ref="E23:F23"/>
    <mergeCell ref="G23:H23"/>
    <mergeCell ref="I23:J23"/>
  </mergeCells>
  <conditionalFormatting sqref="B10:K10">
    <cfRule type="cellIs" dxfId="67" priority="1" operator="greaterThan">
      <formula>0</formula>
    </cfRule>
  </conditionalFormatting>
  <conditionalFormatting sqref="B18:K18">
    <cfRule type="cellIs" dxfId="66" priority="3" operator="greaterThan">
      <formula>0</formula>
    </cfRule>
  </conditionalFormatting>
  <conditionalFormatting sqref="B26:K26">
    <cfRule type="cellIs" dxfId="65" priority="2" operator="greaterThan">
      <formula>0</formula>
    </cfRule>
  </conditionalFormatting>
  <conditionalFormatting sqref="B34:K34">
    <cfRule type="cellIs" dxfId="64" priority="10" operator="greaterThan">
      <formula>0</formula>
    </cfRule>
  </conditionalFormatting>
  <conditionalFormatting sqref="B42:K42">
    <cfRule type="cellIs" dxfId="63" priority="8" operator="greaterThan">
      <formula>0</formula>
    </cfRule>
  </conditionalFormatting>
  <conditionalFormatting sqref="B50:K50">
    <cfRule type="cellIs" dxfId="62" priority="6" operator="greaterThan">
      <formula>0</formula>
    </cfRule>
  </conditionalFormatting>
  <conditionalFormatting sqref="M10">
    <cfRule type="cellIs" dxfId="61" priority="4" operator="greaterThan">
      <formula>0</formula>
    </cfRule>
  </conditionalFormatting>
  <conditionalFormatting sqref="M18">
    <cfRule type="cellIs" dxfId="60" priority="13" operator="greaterThan">
      <formula>0</formula>
    </cfRule>
  </conditionalFormatting>
  <conditionalFormatting sqref="M26">
    <cfRule type="cellIs" dxfId="59" priority="11" operator="greaterThan">
      <formula>0</formula>
    </cfRule>
  </conditionalFormatting>
  <conditionalFormatting sqref="M34">
    <cfRule type="cellIs" dxfId="58" priority="9" operator="greaterThan">
      <formula>0</formula>
    </cfRule>
  </conditionalFormatting>
  <conditionalFormatting sqref="M42">
    <cfRule type="cellIs" dxfId="57" priority="7" operator="greaterThan">
      <formula>0</formula>
    </cfRule>
  </conditionalFormatting>
  <conditionalFormatting sqref="M50">
    <cfRule type="cellIs" dxfId="56" priority="5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horizontalDpi="4294967292" r:id="rId1"/>
  <rowBreaks count="1" manualBreakCount="1">
    <brk id="28" max="1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29"/>
  <sheetViews>
    <sheetView view="pageBreakPreview" topLeftCell="A10" zoomScaleNormal="96" zoomScaleSheetLayoutView="100" workbookViewId="0">
      <selection activeCell="G26" sqref="G26:J26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2011</v>
      </c>
      <c r="C6" s="16">
        <v>2012</v>
      </c>
      <c r="D6" s="17">
        <v>2013</v>
      </c>
      <c r="E6" s="17">
        <v>2014</v>
      </c>
      <c r="F6" s="17">
        <v>2014</v>
      </c>
      <c r="G6" s="17">
        <v>2015</v>
      </c>
      <c r="H6" s="17">
        <v>2015</v>
      </c>
      <c r="I6" s="17">
        <v>2016</v>
      </c>
      <c r="J6" s="17">
        <v>2016</v>
      </c>
      <c r="K6" s="17">
        <v>2017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207</v>
      </c>
      <c r="C7" s="12" t="s">
        <v>208</v>
      </c>
      <c r="D7" s="12" t="s">
        <v>209</v>
      </c>
      <c r="E7" s="12" t="s">
        <v>210</v>
      </c>
      <c r="F7" s="12" t="s">
        <v>211</v>
      </c>
      <c r="G7" s="12" t="s">
        <v>212</v>
      </c>
      <c r="H7" s="12" t="s">
        <v>213</v>
      </c>
      <c r="I7" s="12" t="s">
        <v>214</v>
      </c>
      <c r="J7" s="12" t="s">
        <v>215</v>
      </c>
      <c r="K7" s="12" t="s">
        <v>217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7">
        <v>8.98</v>
      </c>
      <c r="C11" s="27">
        <v>7.09</v>
      </c>
      <c r="D11" s="27">
        <v>6.25</v>
      </c>
      <c r="E11" s="27">
        <v>16.59</v>
      </c>
      <c r="F11" s="27">
        <v>7.19</v>
      </c>
      <c r="G11" s="27">
        <v>13.6</v>
      </c>
      <c r="H11" s="27">
        <v>6.41</v>
      </c>
      <c r="I11" s="27">
        <v>6.25</v>
      </c>
      <c r="J11" s="27">
        <v>5.88</v>
      </c>
      <c r="K11" s="27">
        <v>5.72</v>
      </c>
    </row>
    <row r="12" spans="1:26" ht="15" customHeight="1" thickBot="1" x14ac:dyDescent="0.25">
      <c r="A12" s="30" t="s">
        <v>362</v>
      </c>
      <c r="B12" s="38" t="str">
        <f>IF(B10=0,"",B10*B11)</f>
        <v/>
      </c>
      <c r="C12" s="38" t="str">
        <f t="shared" ref="C12:K12" si="0">IF(C10=0,"",C10*C11)</f>
        <v/>
      </c>
      <c r="D12" s="38" t="str">
        <f t="shared" si="0"/>
        <v/>
      </c>
      <c r="E12" s="38" t="str">
        <f t="shared" si="0"/>
        <v/>
      </c>
      <c r="F12" s="38" t="str">
        <f t="shared" si="0"/>
        <v/>
      </c>
      <c r="G12" s="38" t="str">
        <f t="shared" si="0"/>
        <v/>
      </c>
      <c r="H12" s="38" t="str">
        <f t="shared" si="0"/>
        <v/>
      </c>
      <c r="I12" s="38" t="str">
        <f t="shared" si="0"/>
        <v/>
      </c>
      <c r="J12" s="38" t="str">
        <f t="shared" si="0"/>
        <v/>
      </c>
      <c r="K12" s="38" t="str">
        <f t="shared" si="0"/>
        <v/>
      </c>
      <c r="M12" s="28">
        <f>SUM(B12:K12)</f>
        <v>0</v>
      </c>
    </row>
    <row r="14" spans="1:26" ht="17.25" customHeight="1" x14ac:dyDescent="0.2">
      <c r="B14" s="16">
        <v>2017</v>
      </c>
      <c r="C14" s="16">
        <v>2018</v>
      </c>
      <c r="D14" s="16">
        <v>2018</v>
      </c>
      <c r="E14" s="16">
        <v>2019</v>
      </c>
      <c r="F14" s="16">
        <v>2019</v>
      </c>
      <c r="G14" s="16">
        <v>2020</v>
      </c>
      <c r="H14" s="16">
        <v>2020</v>
      </c>
      <c r="I14" s="16">
        <v>2021</v>
      </c>
      <c r="J14" s="16">
        <v>2021</v>
      </c>
      <c r="K14" s="16">
        <v>2022</v>
      </c>
    </row>
    <row r="15" spans="1:26" ht="36" customHeight="1" x14ac:dyDescent="0.2">
      <c r="B15" s="12" t="s">
        <v>216</v>
      </c>
      <c r="C15" s="12" t="s">
        <v>218</v>
      </c>
      <c r="D15" s="12" t="s">
        <v>219</v>
      </c>
      <c r="E15" s="12" t="s">
        <v>221</v>
      </c>
      <c r="F15" s="12" t="s">
        <v>220</v>
      </c>
      <c r="G15" s="12" t="s">
        <v>222</v>
      </c>
      <c r="H15" s="15" t="s">
        <v>357</v>
      </c>
      <c r="I15" s="12" t="s">
        <v>223</v>
      </c>
      <c r="J15" s="12" t="s">
        <v>224</v>
      </c>
      <c r="K15" s="12" t="s">
        <v>429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9">
        <v>5.93</v>
      </c>
      <c r="C19" s="29">
        <v>5.83</v>
      </c>
      <c r="D19" s="29">
        <v>5.2</v>
      </c>
      <c r="E19" s="29">
        <v>6.25</v>
      </c>
      <c r="F19" s="29">
        <v>6.88</v>
      </c>
      <c r="G19" s="29">
        <v>19.899999999999999</v>
      </c>
      <c r="H19" s="29">
        <v>11</v>
      </c>
      <c r="I19" s="29">
        <v>76.900000000000006</v>
      </c>
      <c r="J19" s="29">
        <v>15.7</v>
      </c>
      <c r="K19" s="29">
        <v>12.55</v>
      </c>
    </row>
    <row r="20" spans="1:13" ht="15.75" thickBot="1" x14ac:dyDescent="0.25">
      <c r="A20" s="30" t="s">
        <v>362</v>
      </c>
      <c r="B20" s="24" t="str">
        <f>IF(B18=0,"",B18*B19)</f>
        <v/>
      </c>
      <c r="C20" s="24" t="str">
        <f t="shared" ref="C20:K20" si="1">IF(C18=0,"",C18*C19)</f>
        <v/>
      </c>
      <c r="D20" s="24" t="str">
        <f t="shared" si="1"/>
        <v/>
      </c>
      <c r="E20" s="24" t="str">
        <f t="shared" si="1"/>
        <v/>
      </c>
      <c r="F20" s="24" t="str">
        <f t="shared" si="1"/>
        <v/>
      </c>
      <c r="G20" s="24" t="str">
        <f t="shared" si="1"/>
        <v/>
      </c>
      <c r="H20" s="24" t="str">
        <f t="shared" si="1"/>
        <v/>
      </c>
      <c r="I20" s="24" t="str">
        <f t="shared" si="1"/>
        <v/>
      </c>
      <c r="J20" s="24" t="str">
        <f t="shared" si="1"/>
        <v/>
      </c>
      <c r="K20" s="24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>
        <v>2023</v>
      </c>
      <c r="C22" s="16">
        <v>2023</v>
      </c>
      <c r="D22" s="16"/>
      <c r="E22" s="16"/>
      <c r="F22" s="16"/>
      <c r="G22" s="113">
        <v>2009</v>
      </c>
      <c r="H22" s="113">
        <v>2012</v>
      </c>
      <c r="I22" s="113">
        <v>2015</v>
      </c>
      <c r="J22" s="113">
        <v>2022</v>
      </c>
      <c r="K22" s="113"/>
    </row>
    <row r="23" spans="1:13" ht="36" customHeight="1" x14ac:dyDescent="0.2">
      <c r="B23" s="12" t="s">
        <v>472</v>
      </c>
      <c r="C23" s="124" t="s">
        <v>476</v>
      </c>
      <c r="D23" s="123"/>
      <c r="E23" s="12"/>
      <c r="F23" s="12"/>
      <c r="G23" s="12" t="s">
        <v>6</v>
      </c>
      <c r="H23" s="12" t="s">
        <v>7</v>
      </c>
      <c r="I23" s="18" t="s">
        <v>438</v>
      </c>
      <c r="J23" s="12" t="s">
        <v>9</v>
      </c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127">
        <v>24.48</v>
      </c>
      <c r="C27" s="127">
        <v>24.48</v>
      </c>
      <c r="D27" s="29"/>
      <c r="E27" s="29"/>
      <c r="F27" s="29"/>
      <c r="G27" s="29">
        <v>5.1100000000000003</v>
      </c>
      <c r="H27" s="29">
        <v>4.5199999999999996</v>
      </c>
      <c r="I27" s="29">
        <v>4.67</v>
      </c>
      <c r="J27" s="29">
        <v>71.930000000000007</v>
      </c>
      <c r="K27" s="29"/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394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LPjceIilILOOrDkvu6wBKD6ji8ALKnw4cL2e5Ucc9av8iAs9qiAHh0Ra9gv0hdXp74QKbf0DbkrhwIr9WMemaQ==" saltValue="rJm7nZ3QQpZGVKcLBCo9Mg==" spinCount="100000" sheet="1" objects="1" scenarios="1"/>
  <mergeCells count="1">
    <mergeCell ref="H4:J4"/>
  </mergeCells>
  <conditionalFormatting sqref="B10:K10">
    <cfRule type="cellIs" dxfId="55" priority="2" operator="greaterThan">
      <formula>0</formula>
    </cfRule>
  </conditionalFormatting>
  <conditionalFormatting sqref="B18:K18">
    <cfRule type="cellIs" dxfId="54" priority="1" operator="greaterThan">
      <formula>0</formula>
    </cfRule>
  </conditionalFormatting>
  <conditionalFormatting sqref="B26:K26">
    <cfRule type="cellIs" dxfId="53" priority="4" operator="greaterThan">
      <formula>0</formula>
    </cfRule>
  </conditionalFormatting>
  <conditionalFormatting sqref="M10">
    <cfRule type="cellIs" dxfId="52" priority="7" operator="greaterThan">
      <formula>0</formula>
    </cfRule>
  </conditionalFormatting>
  <conditionalFormatting sqref="M18">
    <cfRule type="cellIs" dxfId="51" priority="5" operator="greaterThan">
      <formula>0</formula>
    </cfRule>
  </conditionalFormatting>
  <conditionalFormatting sqref="M26">
    <cfRule type="cellIs" dxfId="50" priority="3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Z29"/>
  <sheetViews>
    <sheetView zoomScaleNormal="100" workbookViewId="0">
      <selection activeCell="G18" sqref="G18:K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8.25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2011</v>
      </c>
      <c r="C6" s="16">
        <v>2013</v>
      </c>
      <c r="D6" s="17">
        <v>2013</v>
      </c>
      <c r="E6" s="17">
        <v>2014</v>
      </c>
      <c r="F6" s="17"/>
      <c r="G6" s="17"/>
      <c r="H6" s="17"/>
      <c r="I6" s="17"/>
      <c r="J6" s="17"/>
      <c r="K6" s="17"/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356</v>
      </c>
      <c r="C7" s="12" t="s">
        <v>225</v>
      </c>
      <c r="D7" s="12" t="s">
        <v>226</v>
      </c>
      <c r="E7" s="12" t="s">
        <v>227</v>
      </c>
      <c r="F7" s="12"/>
      <c r="G7" s="12"/>
      <c r="H7" s="12"/>
      <c r="I7" s="12"/>
      <c r="J7" s="12"/>
      <c r="K7" s="12"/>
      <c r="Y7" s="2"/>
    </row>
    <row r="8" spans="1:26" ht="16.5" customHeight="1" x14ac:dyDescent="0.2">
      <c r="B8" s="6"/>
      <c r="C8" s="6"/>
      <c r="D8" s="6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7"/>
      <c r="D9" s="8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74">
        <v>11.34</v>
      </c>
      <c r="C11" s="74">
        <v>4.88</v>
      </c>
      <c r="D11" s="74">
        <v>4.78</v>
      </c>
      <c r="E11" s="74">
        <v>4.68</v>
      </c>
      <c r="F11" s="74"/>
      <c r="G11" s="74"/>
      <c r="H11" s="74"/>
      <c r="I11" s="74"/>
      <c r="J11" s="74"/>
      <c r="K11" s="74"/>
    </row>
    <row r="12" spans="1:26" ht="15" customHeight="1" thickBot="1" x14ac:dyDescent="0.25">
      <c r="A12" s="30" t="s">
        <v>362</v>
      </c>
      <c r="B12" s="25" t="str">
        <f>IF(B10=0,"",B10*B11)</f>
        <v/>
      </c>
      <c r="C12" s="25" t="str">
        <f t="shared" ref="C12:K12" si="0">IF(C10=0,"",C10*C11)</f>
        <v/>
      </c>
      <c r="D12" s="25" t="str">
        <f t="shared" si="0"/>
        <v/>
      </c>
      <c r="E12" s="25" t="str">
        <f t="shared" si="0"/>
        <v/>
      </c>
      <c r="F12" s="25" t="str">
        <f t="shared" si="0"/>
        <v/>
      </c>
      <c r="G12" s="25" t="str">
        <f t="shared" si="0"/>
        <v/>
      </c>
      <c r="H12" s="25" t="str">
        <f t="shared" si="0"/>
        <v/>
      </c>
      <c r="I12" s="25" t="str">
        <f t="shared" si="0"/>
        <v/>
      </c>
      <c r="J12" s="25" t="str">
        <f t="shared" si="0"/>
        <v/>
      </c>
      <c r="K12" s="25" t="str">
        <f t="shared" si="0"/>
        <v/>
      </c>
      <c r="M12" s="28">
        <f>SUM(B12:K12)</f>
        <v>0</v>
      </c>
    </row>
    <row r="14" spans="1:26" ht="17.25" customHeight="1" x14ac:dyDescent="0.2">
      <c r="B14" s="16"/>
      <c r="C14" s="16"/>
      <c r="D14" s="16"/>
      <c r="E14" s="16"/>
      <c r="F14" s="16"/>
      <c r="G14" s="113">
        <v>2007</v>
      </c>
      <c r="H14" s="113">
        <v>2009</v>
      </c>
      <c r="I14" s="113">
        <v>2012</v>
      </c>
      <c r="J14" s="113">
        <v>2015</v>
      </c>
      <c r="K14" s="113">
        <v>2022</v>
      </c>
    </row>
    <row r="15" spans="1:26" ht="36" customHeight="1" x14ac:dyDescent="0.2">
      <c r="B15" s="12"/>
      <c r="C15" s="12"/>
      <c r="D15" s="12"/>
      <c r="E15" s="12"/>
      <c r="F15" s="12"/>
      <c r="G15" s="12" t="s">
        <v>5</v>
      </c>
      <c r="H15" s="12" t="s">
        <v>6</v>
      </c>
      <c r="I15" s="12" t="s">
        <v>7</v>
      </c>
      <c r="J15" s="12" t="s">
        <v>8</v>
      </c>
      <c r="K15" s="12" t="s">
        <v>9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6"/>
      <c r="C19" s="26"/>
      <c r="D19" s="26"/>
      <c r="E19" s="26"/>
      <c r="F19" s="26"/>
      <c r="G19" s="26">
        <v>6.82</v>
      </c>
      <c r="H19" s="26">
        <v>8.4499999999999993</v>
      </c>
      <c r="I19" s="26">
        <v>4.99</v>
      </c>
      <c r="J19" s="26">
        <v>4.1500000000000004</v>
      </c>
      <c r="K19" s="26">
        <v>26.77</v>
      </c>
    </row>
    <row r="20" spans="1:13" ht="15.75" thickBot="1" x14ac:dyDescent="0.25">
      <c r="A20" s="30" t="s">
        <v>362</v>
      </c>
      <c r="B20" s="83" t="str">
        <f>IF(B18=0,"",B18*B19)</f>
        <v/>
      </c>
      <c r="C20" s="83" t="str">
        <f t="shared" ref="C20:K20" si="1">IF(C18=0,"",C18*C19)</f>
        <v/>
      </c>
      <c r="D20" s="83" t="str">
        <f t="shared" si="1"/>
        <v/>
      </c>
      <c r="E20" s="83" t="str">
        <f t="shared" si="1"/>
        <v/>
      </c>
      <c r="F20" s="83" t="str">
        <f t="shared" si="1"/>
        <v/>
      </c>
      <c r="G20" s="83" t="str">
        <f t="shared" si="1"/>
        <v/>
      </c>
      <c r="H20" s="83" t="str">
        <f t="shared" si="1"/>
        <v/>
      </c>
      <c r="I20" s="83" t="str">
        <f t="shared" si="1"/>
        <v/>
      </c>
      <c r="J20" s="83" t="str">
        <f t="shared" si="1"/>
        <v/>
      </c>
      <c r="K20" s="83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26"/>
      <c r="C27" s="26"/>
      <c r="D27" s="26"/>
      <c r="E27" s="26"/>
      <c r="F27" s="26"/>
      <c r="G27" s="26"/>
      <c r="H27" s="26"/>
      <c r="I27" s="26"/>
      <c r="J27" s="26"/>
      <c r="K27" s="26"/>
    </row>
    <row r="28" spans="1:13" ht="15.75" thickBot="1" x14ac:dyDescent="0.25">
      <c r="A28" s="30" t="s">
        <v>362</v>
      </c>
      <c r="B28" s="83" t="str">
        <f>IF(B26=0,"",B26*B27)</f>
        <v/>
      </c>
      <c r="C28" s="83" t="str">
        <f t="shared" ref="C28:K28" si="2">IF(C26=0,"",C26*C27)</f>
        <v/>
      </c>
      <c r="D28" s="83" t="str">
        <f t="shared" si="2"/>
        <v/>
      </c>
      <c r="E28" s="83" t="str">
        <f t="shared" si="2"/>
        <v/>
      </c>
      <c r="F28" s="83" t="str">
        <f t="shared" si="2"/>
        <v/>
      </c>
      <c r="G28" s="83" t="str">
        <f t="shared" si="2"/>
        <v/>
      </c>
      <c r="H28" s="83" t="str">
        <f t="shared" si="2"/>
        <v/>
      </c>
      <c r="I28" s="83" t="str">
        <f t="shared" si="2"/>
        <v/>
      </c>
      <c r="J28" s="83" t="str">
        <f t="shared" si="2"/>
        <v/>
      </c>
      <c r="K28" s="83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395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AKptREntxwNdUwShel4E1QLRJvNlUcI0qJcUbSeKN/4rxAqEWqge/UfsphXNnKqRS8wkQNYfiJzFfBApMO5ziw==" saltValue="yU4OecbOuzHIppQ0MvUoTA==" spinCount="100000" sheet="1" objects="1" scenarios="1"/>
  <mergeCells count="1">
    <mergeCell ref="H4:J4"/>
  </mergeCells>
  <conditionalFormatting sqref="B10:K10">
    <cfRule type="cellIs" dxfId="49" priority="6" operator="greaterThan">
      <formula>0</formula>
    </cfRule>
  </conditionalFormatting>
  <conditionalFormatting sqref="B18:K18">
    <cfRule type="cellIs" dxfId="48" priority="4" operator="greaterThan">
      <formula>0</formula>
    </cfRule>
  </conditionalFormatting>
  <conditionalFormatting sqref="B26:K26">
    <cfRule type="cellIs" dxfId="47" priority="2" operator="greaterThan">
      <formula>0</formula>
    </cfRule>
  </conditionalFormatting>
  <conditionalFormatting sqref="M10">
    <cfRule type="cellIs" dxfId="46" priority="5" operator="greaterThan">
      <formula>0</formula>
    </cfRule>
  </conditionalFormatting>
  <conditionalFormatting sqref="M18">
    <cfRule type="cellIs" dxfId="45" priority="3" operator="greaterThan">
      <formula>0</formula>
    </cfRule>
  </conditionalFormatting>
  <conditionalFormatting sqref="M26">
    <cfRule type="cellIs" dxfId="44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37"/>
  <sheetViews>
    <sheetView topLeftCell="A19" zoomScaleNormal="100" workbookViewId="0">
      <selection activeCell="G34" sqref="G34:K34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2007</v>
      </c>
      <c r="C6" s="16">
        <v>2008</v>
      </c>
      <c r="D6" s="17">
        <v>2009</v>
      </c>
      <c r="E6" s="17">
        <v>2010</v>
      </c>
      <c r="F6" s="17">
        <v>2011</v>
      </c>
      <c r="G6" s="17">
        <v>2012</v>
      </c>
      <c r="H6" s="17">
        <v>2013</v>
      </c>
      <c r="I6" s="17">
        <v>2014</v>
      </c>
      <c r="J6" s="17">
        <v>2014</v>
      </c>
      <c r="K6" s="17">
        <v>2015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186</v>
      </c>
      <c r="C7" s="12" t="s">
        <v>228</v>
      </c>
      <c r="D7" s="12" t="s">
        <v>229</v>
      </c>
      <c r="E7" s="12" t="s">
        <v>230</v>
      </c>
      <c r="F7" s="12" t="s">
        <v>231</v>
      </c>
      <c r="G7" s="12" t="s">
        <v>232</v>
      </c>
      <c r="H7" s="12" t="s">
        <v>233</v>
      </c>
      <c r="I7" s="12" t="s">
        <v>234</v>
      </c>
      <c r="J7" s="12" t="s">
        <v>235</v>
      </c>
      <c r="K7" s="12" t="s">
        <v>236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thickBot="1" x14ac:dyDescent="0.25">
      <c r="A11" s="30" t="s">
        <v>361</v>
      </c>
      <c r="B11" s="36">
        <v>5.2</v>
      </c>
      <c r="C11" s="36">
        <v>4.46</v>
      </c>
      <c r="D11" s="36">
        <v>5.51</v>
      </c>
      <c r="E11" s="36">
        <v>7.25</v>
      </c>
      <c r="F11" s="36">
        <v>7.67</v>
      </c>
      <c r="G11" s="36">
        <v>4.67</v>
      </c>
      <c r="H11" s="36">
        <v>4.91</v>
      </c>
      <c r="I11" s="36">
        <v>4.57</v>
      </c>
      <c r="J11" s="36">
        <v>4.67</v>
      </c>
      <c r="K11" s="36">
        <v>4.05</v>
      </c>
    </row>
    <row r="12" spans="1:26" ht="15" customHeight="1" thickBot="1" x14ac:dyDescent="0.25">
      <c r="A12" s="30" t="s">
        <v>362</v>
      </c>
      <c r="B12" s="37" t="str">
        <f>IF(B10=0,"",B10*B11)</f>
        <v/>
      </c>
      <c r="C12" s="37" t="str">
        <f t="shared" ref="C12:K12" si="0">IF(C10=0,"",C10*C11)</f>
        <v/>
      </c>
      <c r="D12" s="37" t="str">
        <f t="shared" si="0"/>
        <v/>
      </c>
      <c r="E12" s="37" t="str">
        <f t="shared" si="0"/>
        <v/>
      </c>
      <c r="F12" s="37" t="str">
        <f t="shared" si="0"/>
        <v/>
      </c>
      <c r="G12" s="37" t="str">
        <f t="shared" si="0"/>
        <v/>
      </c>
      <c r="H12" s="37" t="str">
        <f t="shared" si="0"/>
        <v/>
      </c>
      <c r="I12" s="37" t="str">
        <f t="shared" si="0"/>
        <v/>
      </c>
      <c r="J12" s="37" t="str">
        <f t="shared" si="0"/>
        <v/>
      </c>
      <c r="K12" s="37" t="str">
        <f t="shared" si="0"/>
        <v/>
      </c>
      <c r="M12" s="28">
        <f>SUM(B12:K12)</f>
        <v>0</v>
      </c>
    </row>
    <row r="14" spans="1:26" ht="17.25" customHeight="1" x14ac:dyDescent="0.2">
      <c r="B14" s="16">
        <v>2015</v>
      </c>
      <c r="C14" s="16">
        <v>2016</v>
      </c>
      <c r="D14" s="16">
        <v>2016</v>
      </c>
      <c r="E14" s="16">
        <v>2017</v>
      </c>
      <c r="F14" s="16">
        <v>2017</v>
      </c>
      <c r="G14" s="16">
        <v>2018</v>
      </c>
      <c r="H14" s="16">
        <v>2018</v>
      </c>
      <c r="I14" s="16">
        <v>2019</v>
      </c>
      <c r="J14" s="16">
        <v>2019</v>
      </c>
      <c r="K14" s="16">
        <v>2020</v>
      </c>
    </row>
    <row r="15" spans="1:26" ht="36" customHeight="1" x14ac:dyDescent="0.2">
      <c r="B15" s="12" t="s">
        <v>421</v>
      </c>
      <c r="C15" s="12" t="s">
        <v>237</v>
      </c>
      <c r="D15" s="12" t="s">
        <v>238</v>
      </c>
      <c r="E15" s="12" t="s">
        <v>358</v>
      </c>
      <c r="F15" s="12" t="s">
        <v>239</v>
      </c>
      <c r="G15" s="15" t="s">
        <v>240</v>
      </c>
      <c r="H15" s="12" t="s">
        <v>241</v>
      </c>
      <c r="I15" s="12" t="s">
        <v>242</v>
      </c>
      <c r="J15" s="12" t="s">
        <v>243</v>
      </c>
      <c r="K15" s="12" t="s">
        <v>245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9">
        <v>4.5199999999999996</v>
      </c>
      <c r="C19" s="29">
        <v>4.67</v>
      </c>
      <c r="D19" s="29">
        <v>4.3600000000000003</v>
      </c>
      <c r="E19" s="29">
        <v>4.1500000000000004</v>
      </c>
      <c r="F19" s="29">
        <v>4.41</v>
      </c>
      <c r="G19" s="29">
        <v>4.3600000000000003</v>
      </c>
      <c r="H19" s="29">
        <v>4.41</v>
      </c>
      <c r="I19" s="29">
        <v>3.98</v>
      </c>
      <c r="J19" s="29">
        <v>3.98</v>
      </c>
      <c r="K19" s="29">
        <v>4.0999999999999996</v>
      </c>
    </row>
    <row r="20" spans="1:13" ht="15.75" thickBot="1" x14ac:dyDescent="0.25">
      <c r="A20" s="30" t="s">
        <v>362</v>
      </c>
      <c r="B20" s="24" t="str">
        <f>IF(B18=0,"",B18*B19)</f>
        <v/>
      </c>
      <c r="C20" s="24" t="str">
        <f t="shared" ref="C20:K20" si="1">IF(C18=0,"",C18*C19)</f>
        <v/>
      </c>
      <c r="D20" s="24" t="str">
        <f t="shared" si="1"/>
        <v/>
      </c>
      <c r="E20" s="24" t="str">
        <f t="shared" si="1"/>
        <v/>
      </c>
      <c r="F20" s="24" t="str">
        <f t="shared" si="1"/>
        <v/>
      </c>
      <c r="G20" s="24" t="str">
        <f t="shared" si="1"/>
        <v/>
      </c>
      <c r="H20" s="24" t="str">
        <f t="shared" si="1"/>
        <v/>
      </c>
      <c r="I20" s="24" t="str">
        <f t="shared" si="1"/>
        <v/>
      </c>
      <c r="J20" s="24" t="str">
        <f t="shared" si="1"/>
        <v/>
      </c>
      <c r="K20" s="24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>
        <v>2020</v>
      </c>
      <c r="C22" s="16">
        <v>2021</v>
      </c>
      <c r="D22" s="16">
        <v>2021</v>
      </c>
      <c r="E22" s="16">
        <v>2022</v>
      </c>
      <c r="F22" s="16">
        <v>2023</v>
      </c>
      <c r="G22" s="16">
        <v>2023</v>
      </c>
      <c r="H22" s="16"/>
      <c r="I22" s="16"/>
      <c r="J22" s="16"/>
      <c r="K22" s="16"/>
    </row>
    <row r="23" spans="1:13" ht="36" customHeight="1" x14ac:dyDescent="0.2">
      <c r="B23" s="12" t="s">
        <v>244</v>
      </c>
      <c r="C23" s="12" t="s">
        <v>246</v>
      </c>
      <c r="D23" s="12" t="s">
        <v>247</v>
      </c>
      <c r="E23" s="18" t="s">
        <v>248</v>
      </c>
      <c r="F23" s="12" t="s">
        <v>453</v>
      </c>
      <c r="G23" s="12" t="s">
        <v>454</v>
      </c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29">
        <v>4.5</v>
      </c>
      <c r="C27" s="29">
        <v>3.26</v>
      </c>
      <c r="D27" s="29">
        <v>3.2</v>
      </c>
      <c r="E27" s="29">
        <v>3.1</v>
      </c>
      <c r="F27" s="29">
        <v>2.94</v>
      </c>
      <c r="G27" s="29">
        <v>2.9</v>
      </c>
      <c r="H27" s="29"/>
      <c r="I27" s="29"/>
      <c r="J27" s="29"/>
      <c r="K27" s="29"/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30" spans="1:13" ht="17.25" customHeight="1" x14ac:dyDescent="0.2">
      <c r="B30" s="16"/>
      <c r="C30" s="16"/>
      <c r="D30" s="16"/>
      <c r="E30" s="16"/>
      <c r="F30" s="16"/>
      <c r="G30" s="113">
        <v>2007</v>
      </c>
      <c r="H30" s="113">
        <v>2009</v>
      </c>
      <c r="I30" s="113">
        <v>2012</v>
      </c>
      <c r="J30" s="113">
        <v>2015</v>
      </c>
      <c r="K30" s="113">
        <v>2022</v>
      </c>
    </row>
    <row r="31" spans="1:13" ht="36" customHeight="1" x14ac:dyDescent="0.2">
      <c r="B31" s="12"/>
      <c r="C31" s="12"/>
      <c r="D31" s="12"/>
      <c r="E31" s="18"/>
      <c r="F31" s="12"/>
      <c r="G31" s="12" t="s">
        <v>5</v>
      </c>
      <c r="H31" s="12" t="s">
        <v>6</v>
      </c>
      <c r="I31" s="12" t="s">
        <v>7</v>
      </c>
      <c r="J31" s="12" t="s">
        <v>8</v>
      </c>
      <c r="K31" s="12" t="s">
        <v>9</v>
      </c>
    </row>
    <row r="32" spans="1:13" ht="16.5" customHeight="1" x14ac:dyDescent="0.2">
      <c r="B32" s="6"/>
      <c r="C32" s="6"/>
      <c r="D32" s="3"/>
      <c r="E32" s="3"/>
      <c r="F32" s="3"/>
      <c r="G32" s="3"/>
      <c r="H32" s="3"/>
      <c r="I32" s="3"/>
      <c r="J32" s="3"/>
      <c r="K32" s="3"/>
    </row>
    <row r="33" spans="1:13" ht="49.5" customHeight="1" x14ac:dyDescent="0.25">
      <c r="B33" s="7"/>
      <c r="C33" s="8"/>
      <c r="D33" s="4"/>
      <c r="E33" s="4"/>
      <c r="F33" s="4"/>
      <c r="G33" s="4"/>
      <c r="H33" s="4"/>
      <c r="I33" s="4"/>
      <c r="J33" s="4"/>
      <c r="K33" s="4"/>
      <c r="M33" s="14" t="s">
        <v>0</v>
      </c>
    </row>
    <row r="34" spans="1:13" ht="15" customHeight="1" x14ac:dyDescent="0.2">
      <c r="A34" s="30" t="s">
        <v>360</v>
      </c>
      <c r="B34" s="107"/>
      <c r="C34" s="107"/>
      <c r="D34" s="107"/>
      <c r="E34" s="107"/>
      <c r="F34" s="107"/>
      <c r="G34" s="107"/>
      <c r="H34" s="107"/>
      <c r="I34" s="107"/>
      <c r="J34" s="107"/>
      <c r="K34" s="107"/>
      <c r="L34" s="108"/>
      <c r="M34" s="114">
        <f>SUM(B34:K34)</f>
        <v>0</v>
      </c>
    </row>
    <row r="35" spans="1:13" x14ac:dyDescent="0.2">
      <c r="A35" s="30" t="s">
        <v>361</v>
      </c>
      <c r="B35" s="29"/>
      <c r="C35" s="29"/>
      <c r="D35" s="29"/>
      <c r="E35" s="29"/>
      <c r="F35" s="29"/>
      <c r="G35" s="29">
        <v>5.41</v>
      </c>
      <c r="H35" s="29">
        <v>5.2</v>
      </c>
      <c r="I35" s="29">
        <v>4.88</v>
      </c>
      <c r="J35" s="29">
        <v>4.3099999999999996</v>
      </c>
      <c r="K35" s="29">
        <v>2.99</v>
      </c>
    </row>
    <row r="36" spans="1:13" ht="15.75" thickBot="1" x14ac:dyDescent="0.25">
      <c r="A36" s="30" t="s">
        <v>362</v>
      </c>
      <c r="B36" s="24" t="str">
        <f>IF(B34=0,"",B34*B35)</f>
        <v/>
      </c>
      <c r="C36" s="24" t="str">
        <f t="shared" ref="C36:K36" si="3">IF(C34=0,"",C34*C35)</f>
        <v/>
      </c>
      <c r="D36" s="24" t="str">
        <f t="shared" si="3"/>
        <v/>
      </c>
      <c r="E36" s="24" t="str">
        <f t="shared" si="3"/>
        <v/>
      </c>
      <c r="F36" s="24" t="str">
        <f t="shared" si="3"/>
        <v/>
      </c>
      <c r="G36" s="24" t="str">
        <f t="shared" si="3"/>
        <v/>
      </c>
      <c r="H36" s="24" t="str">
        <f t="shared" si="3"/>
        <v/>
      </c>
      <c r="I36" s="24" t="str">
        <f t="shared" si="3"/>
        <v/>
      </c>
      <c r="J36" s="24" t="str">
        <f t="shared" si="3"/>
        <v/>
      </c>
      <c r="K36" s="24" t="str">
        <f t="shared" si="3"/>
        <v/>
      </c>
      <c r="M36" s="28">
        <f>SUM(B36:K36)</f>
        <v>0</v>
      </c>
    </row>
    <row r="37" spans="1:13" ht="18" customHeight="1" x14ac:dyDescent="0.25">
      <c r="H37" s="115" t="s">
        <v>396</v>
      </c>
      <c r="I37" s="9"/>
      <c r="J37" s="115" t="s">
        <v>365</v>
      </c>
      <c r="K37" s="115">
        <f>M34+M26+M18</f>
        <v>0</v>
      </c>
      <c r="M37" s="116">
        <f>M36+M28+M20</f>
        <v>0</v>
      </c>
    </row>
  </sheetData>
  <sheetProtection algorithmName="SHA-512" hashValue="vdtKHetU+6V4gbfAIss7l260VIquEpJx6EpmPxWOxlwdnFMjJquWhDjQ7oTaz4c4dsWZziG8Hlr7ZlbmxCjtkg==" saltValue="onVsY+n/vLAJ5wwl9jdwdA==" spinCount="100000" sheet="1" objects="1" scenarios="1"/>
  <mergeCells count="1">
    <mergeCell ref="H4:J4"/>
  </mergeCells>
  <conditionalFormatting sqref="B10:K10">
    <cfRule type="cellIs" dxfId="43" priority="8" operator="greaterThan">
      <formula>0</formula>
    </cfRule>
  </conditionalFormatting>
  <conditionalFormatting sqref="B18:K18">
    <cfRule type="cellIs" dxfId="42" priority="6" operator="greaterThan">
      <formula>0</formula>
    </cfRule>
  </conditionalFormatting>
  <conditionalFormatting sqref="B26:K26">
    <cfRule type="cellIs" dxfId="41" priority="4" operator="greaterThan">
      <formula>0</formula>
    </cfRule>
  </conditionalFormatting>
  <conditionalFormatting sqref="B34:K34">
    <cfRule type="cellIs" dxfId="40" priority="2" operator="greaterThan">
      <formula>0</formula>
    </cfRule>
  </conditionalFormatting>
  <conditionalFormatting sqref="M10">
    <cfRule type="cellIs" dxfId="39" priority="7" operator="greaterThan">
      <formula>0</formula>
    </cfRule>
  </conditionalFormatting>
  <conditionalFormatting sqref="M18">
    <cfRule type="cellIs" dxfId="38" priority="5" operator="greaterThan">
      <formula>0</formula>
    </cfRule>
  </conditionalFormatting>
  <conditionalFormatting sqref="M26">
    <cfRule type="cellIs" dxfId="37" priority="3" operator="greaterThan">
      <formula>0</formula>
    </cfRule>
  </conditionalFormatting>
  <conditionalFormatting sqref="M34">
    <cfRule type="cellIs" dxfId="36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rowBreaks count="1" manualBreakCount="1">
    <brk id="28" max="1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Z29"/>
  <sheetViews>
    <sheetView topLeftCell="A16" zoomScale="118" zoomScaleNormal="118" workbookViewId="0">
      <selection activeCell="K18" sqref="B18:K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2009</v>
      </c>
      <c r="C6" s="17">
        <v>2011</v>
      </c>
      <c r="D6" s="17">
        <v>2013</v>
      </c>
      <c r="E6" s="17">
        <v>2014</v>
      </c>
      <c r="F6" s="17">
        <v>2015</v>
      </c>
      <c r="G6" s="17">
        <v>2016</v>
      </c>
      <c r="H6" s="17">
        <v>2017</v>
      </c>
      <c r="I6" s="17">
        <v>2018</v>
      </c>
      <c r="J6" s="17">
        <v>2019</v>
      </c>
      <c r="K6" s="17">
        <v>2020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249</v>
      </c>
      <c r="C7" s="12" t="s">
        <v>250</v>
      </c>
      <c r="D7" s="12" t="s">
        <v>251</v>
      </c>
      <c r="E7" s="12" t="s">
        <v>450</v>
      </c>
      <c r="F7" s="12" t="s">
        <v>252</v>
      </c>
      <c r="G7" s="12" t="s">
        <v>186</v>
      </c>
      <c r="H7" s="12" t="s">
        <v>253</v>
      </c>
      <c r="I7" s="12" t="s">
        <v>254</v>
      </c>
      <c r="J7" s="12" t="s">
        <v>255</v>
      </c>
      <c r="K7" s="12" t="s">
        <v>256</v>
      </c>
      <c r="Y7" s="2"/>
    </row>
    <row r="8" spans="1:26" ht="16.5" customHeight="1" x14ac:dyDescent="0.2">
      <c r="B8" s="6"/>
      <c r="C8" s="3"/>
      <c r="D8" s="3"/>
      <c r="E8" s="3"/>
      <c r="F8" s="3"/>
      <c r="G8" s="3"/>
      <c r="H8" s="3"/>
      <c r="I8" s="3"/>
      <c r="J8" s="3"/>
      <c r="K8" s="6"/>
    </row>
    <row r="9" spans="1:26" ht="49.5" customHeight="1" x14ac:dyDescent="0.25">
      <c r="B9" s="8"/>
      <c r="C9" s="4"/>
      <c r="D9" s="4"/>
      <c r="E9" s="4"/>
      <c r="F9" s="4"/>
      <c r="G9" s="4"/>
      <c r="H9" s="4"/>
      <c r="I9" s="4"/>
      <c r="J9" s="4"/>
      <c r="K9" s="7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7">
        <v>4.2</v>
      </c>
      <c r="C11" s="27">
        <v>4.45</v>
      </c>
      <c r="D11" s="27">
        <v>4.4000000000000004</v>
      </c>
      <c r="E11" s="27">
        <v>4.7</v>
      </c>
      <c r="F11" s="27">
        <v>4.57</v>
      </c>
      <c r="G11" s="27">
        <v>4.78</v>
      </c>
      <c r="H11" s="27">
        <v>4.8</v>
      </c>
      <c r="I11" s="27">
        <v>4.1500000000000004</v>
      </c>
      <c r="J11" s="27">
        <v>4.04</v>
      </c>
      <c r="K11" s="27">
        <v>4.0999999999999996</v>
      </c>
    </row>
    <row r="12" spans="1:26" ht="15" customHeight="1" thickBot="1" x14ac:dyDescent="0.25">
      <c r="A12" s="30" t="s">
        <v>362</v>
      </c>
      <c r="B12" s="38" t="str">
        <f>IF(B10=0,"",B10*B11)</f>
        <v/>
      </c>
      <c r="C12" s="38" t="str">
        <f t="shared" ref="C12:K12" si="0">IF(C10=0,"",C10*C11)</f>
        <v/>
      </c>
      <c r="D12" s="38" t="str">
        <f t="shared" si="0"/>
        <v/>
      </c>
      <c r="E12" s="38" t="str">
        <f t="shared" si="0"/>
        <v/>
      </c>
      <c r="F12" s="38" t="str">
        <f t="shared" si="0"/>
        <v/>
      </c>
      <c r="G12" s="38" t="str">
        <f t="shared" si="0"/>
        <v/>
      </c>
      <c r="H12" s="38" t="str">
        <f t="shared" si="0"/>
        <v/>
      </c>
      <c r="I12" s="38" t="str">
        <f t="shared" si="0"/>
        <v/>
      </c>
      <c r="J12" s="38" t="str">
        <f t="shared" si="0"/>
        <v/>
      </c>
      <c r="K12" s="38" t="str">
        <f t="shared" si="0"/>
        <v/>
      </c>
      <c r="M12" s="28">
        <f>SUM(B12:K12)</f>
        <v>0</v>
      </c>
    </row>
    <row r="14" spans="1:26" ht="17.25" customHeight="1" x14ac:dyDescent="0.2">
      <c r="B14" s="16">
        <v>2021</v>
      </c>
      <c r="C14" s="16">
        <v>2022</v>
      </c>
      <c r="D14" s="16">
        <v>2023</v>
      </c>
      <c r="E14" s="16">
        <v>2023</v>
      </c>
      <c r="F14" s="16"/>
      <c r="G14" s="16"/>
      <c r="H14" s="113">
        <v>2009</v>
      </c>
      <c r="I14" s="113">
        <v>2012</v>
      </c>
      <c r="J14" s="113">
        <v>2015</v>
      </c>
      <c r="K14" s="113">
        <v>2022</v>
      </c>
    </row>
    <row r="15" spans="1:26" ht="39.75" customHeight="1" x14ac:dyDescent="0.2">
      <c r="B15" s="12" t="s">
        <v>257</v>
      </c>
      <c r="C15" s="12" t="s">
        <v>359</v>
      </c>
      <c r="D15" s="12" t="s">
        <v>451</v>
      </c>
      <c r="E15" s="118" t="s">
        <v>452</v>
      </c>
      <c r="F15" s="12"/>
      <c r="G15" s="15"/>
      <c r="H15" s="12" t="s">
        <v>432</v>
      </c>
      <c r="I15" s="12" t="s">
        <v>7</v>
      </c>
      <c r="J15" s="12" t="s">
        <v>465</v>
      </c>
      <c r="K15" s="12" t="s">
        <v>9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7">
        <v>3.5</v>
      </c>
      <c r="C19" s="27">
        <v>2.99</v>
      </c>
      <c r="D19" s="27">
        <v>2.89</v>
      </c>
      <c r="E19" s="27">
        <v>2.78</v>
      </c>
      <c r="F19" s="27"/>
      <c r="G19" s="27"/>
      <c r="H19" s="27">
        <v>4.2</v>
      </c>
      <c r="I19" s="27">
        <v>4.4000000000000004</v>
      </c>
      <c r="J19" s="27">
        <v>4.3499999999999996</v>
      </c>
      <c r="K19" s="27">
        <v>3.68</v>
      </c>
    </row>
    <row r="20" spans="1:13" ht="15.75" thickBot="1" x14ac:dyDescent="0.25">
      <c r="A20" s="30" t="s">
        <v>362</v>
      </c>
      <c r="B20" s="38" t="str">
        <f>IF(B18=0,"",B18*B19)</f>
        <v/>
      </c>
      <c r="C20" s="38" t="str">
        <f t="shared" ref="C20:K20" si="1">IF(C18=0,"",C18*C19)</f>
        <v/>
      </c>
      <c r="D20" s="38" t="str">
        <f t="shared" si="1"/>
        <v/>
      </c>
      <c r="E20" s="38" t="str">
        <f t="shared" si="1"/>
        <v/>
      </c>
      <c r="F20" s="38" t="str">
        <f t="shared" si="1"/>
        <v/>
      </c>
      <c r="G20" s="38" t="str">
        <f t="shared" si="1"/>
        <v/>
      </c>
      <c r="H20" s="38" t="str">
        <f t="shared" si="1"/>
        <v/>
      </c>
      <c r="I20" s="38" t="str">
        <f t="shared" si="1"/>
        <v/>
      </c>
      <c r="J20" s="38" t="str">
        <f t="shared" si="1"/>
        <v/>
      </c>
      <c r="K20" s="38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29"/>
      <c r="C27" s="29"/>
      <c r="D27" s="29"/>
      <c r="E27" s="29"/>
      <c r="F27" s="29"/>
      <c r="G27" s="29"/>
      <c r="H27" s="29"/>
      <c r="I27" s="29"/>
      <c r="J27" s="29"/>
      <c r="K27" s="29"/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397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n4L8zqIJmExVn1ROspTtNMA3WsZl/zpB1koaHejorYcfiRxDSiL9x8q2lLKGn/HuJEB+rmac5EZySe1qaxGhaw==" saltValue="WYe29MtPp+tAh2LBItyhHg==" spinCount="100000" sheet="1" objects="1" scenarios="1"/>
  <mergeCells count="1">
    <mergeCell ref="H4:J4"/>
  </mergeCells>
  <phoneticPr fontId="17" type="noConversion"/>
  <conditionalFormatting sqref="B10:K10">
    <cfRule type="cellIs" dxfId="35" priority="7" operator="greaterThan">
      <formula>0</formula>
    </cfRule>
  </conditionalFormatting>
  <conditionalFormatting sqref="B18:K18">
    <cfRule type="cellIs" dxfId="34" priority="1" operator="greaterThan">
      <formula>0</formula>
    </cfRule>
  </conditionalFormatting>
  <conditionalFormatting sqref="B26:K26">
    <cfRule type="cellIs" dxfId="33" priority="3" operator="greaterThan">
      <formula>0</formula>
    </cfRule>
  </conditionalFormatting>
  <conditionalFormatting sqref="M10">
    <cfRule type="cellIs" dxfId="32" priority="6" operator="greaterThan">
      <formula>0</formula>
    </cfRule>
  </conditionalFormatting>
  <conditionalFormatting sqref="M18">
    <cfRule type="cellIs" dxfId="31" priority="4" operator="greaterThan">
      <formula>0</formula>
    </cfRule>
  </conditionalFormatting>
  <conditionalFormatting sqref="M26">
    <cfRule type="cellIs" dxfId="30" priority="2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Z29"/>
  <sheetViews>
    <sheetView topLeftCell="A10" zoomScale="124" zoomScaleNormal="124" workbookViewId="0">
      <selection activeCell="J26" sqref="F26:J26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>
      <c r="F1" t="s">
        <v>185</v>
      </c>
    </row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customHeight="1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2008</v>
      </c>
      <c r="C6" s="16">
        <v>2010</v>
      </c>
      <c r="D6" s="17">
        <v>2011</v>
      </c>
      <c r="E6" s="17">
        <v>2013</v>
      </c>
      <c r="F6" s="17">
        <v>2014</v>
      </c>
      <c r="G6" s="17">
        <v>2015</v>
      </c>
      <c r="H6" s="17">
        <v>2016</v>
      </c>
      <c r="I6" s="17">
        <v>2017</v>
      </c>
      <c r="J6" s="17">
        <v>2018</v>
      </c>
      <c r="K6" s="17">
        <v>2019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5" t="s">
        <v>448</v>
      </c>
      <c r="C7" s="12" t="s">
        <v>258</v>
      </c>
      <c r="D7" s="15" t="s">
        <v>447</v>
      </c>
      <c r="E7" s="12" t="s">
        <v>259</v>
      </c>
      <c r="F7" s="15" t="s">
        <v>446</v>
      </c>
      <c r="G7" s="12" t="s">
        <v>260</v>
      </c>
      <c r="H7" s="12" t="s">
        <v>261</v>
      </c>
      <c r="I7" s="12" t="s">
        <v>442</v>
      </c>
      <c r="J7" s="12" t="s">
        <v>262</v>
      </c>
      <c r="K7" s="12" t="s">
        <v>263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7">
        <v>5</v>
      </c>
      <c r="C11" s="27">
        <v>4.95</v>
      </c>
      <c r="D11" s="27">
        <v>4.9000000000000004</v>
      </c>
      <c r="E11" s="27">
        <v>6.83</v>
      </c>
      <c r="F11" s="27">
        <v>4.2</v>
      </c>
      <c r="G11" s="27">
        <v>4.2</v>
      </c>
      <c r="H11" s="27">
        <v>4.2</v>
      </c>
      <c r="I11" s="27">
        <v>4.5</v>
      </c>
      <c r="J11" s="27">
        <v>4.7</v>
      </c>
      <c r="K11" s="27">
        <v>4.55</v>
      </c>
    </row>
    <row r="12" spans="1:26" ht="15" customHeight="1" thickBot="1" x14ac:dyDescent="0.25">
      <c r="A12" s="30" t="s">
        <v>362</v>
      </c>
      <c r="B12" s="38" t="str">
        <f>IF(B10=0,"",B10*B11)</f>
        <v/>
      </c>
      <c r="C12" s="38" t="str">
        <f t="shared" ref="C12:K12" si="0">IF(C10=0,"",C10*C11)</f>
        <v/>
      </c>
      <c r="D12" s="38" t="str">
        <f t="shared" si="0"/>
        <v/>
      </c>
      <c r="E12" s="38" t="str">
        <f t="shared" si="0"/>
        <v/>
      </c>
      <c r="F12" s="38" t="str">
        <f t="shared" si="0"/>
        <v/>
      </c>
      <c r="G12" s="38" t="str">
        <f t="shared" si="0"/>
        <v/>
      </c>
      <c r="H12" s="38" t="str">
        <f t="shared" si="0"/>
        <v/>
      </c>
      <c r="I12" s="38" t="str">
        <f t="shared" si="0"/>
        <v/>
      </c>
      <c r="J12" s="38" t="str">
        <f t="shared" si="0"/>
        <v/>
      </c>
      <c r="K12" s="38" t="str">
        <f t="shared" si="0"/>
        <v/>
      </c>
      <c r="M12" s="28">
        <f>SUM(B12:K12)</f>
        <v>0</v>
      </c>
    </row>
    <row r="13" spans="1:26" x14ac:dyDescent="0.2">
      <c r="A13" s="30"/>
    </row>
    <row r="14" spans="1:26" ht="17.25" customHeight="1" x14ac:dyDescent="0.2">
      <c r="B14" s="16">
        <v>2020</v>
      </c>
      <c r="C14" s="16">
        <v>2021</v>
      </c>
      <c r="D14" s="16">
        <v>2022</v>
      </c>
      <c r="E14" s="16">
        <v>2023</v>
      </c>
      <c r="F14" s="16"/>
      <c r="G14" s="16"/>
      <c r="H14" s="16"/>
      <c r="I14" s="16"/>
      <c r="J14" s="16"/>
      <c r="K14" s="16"/>
    </row>
    <row r="15" spans="1:26" ht="36" customHeight="1" x14ac:dyDescent="0.2">
      <c r="B15" s="15" t="s">
        <v>445</v>
      </c>
      <c r="C15" s="12" t="s">
        <v>264</v>
      </c>
      <c r="D15" s="12" t="s">
        <v>449</v>
      </c>
      <c r="E15" s="117" t="s">
        <v>444</v>
      </c>
      <c r="F15" s="12"/>
      <c r="G15" s="12"/>
      <c r="H15" s="12" t="s">
        <v>443</v>
      </c>
      <c r="I15" s="12"/>
      <c r="J15" s="12"/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7">
        <v>3.9</v>
      </c>
      <c r="C19" s="27">
        <v>3.9</v>
      </c>
      <c r="D19" s="27">
        <v>3</v>
      </c>
      <c r="E19" s="27"/>
      <c r="F19" s="27"/>
      <c r="G19" s="27"/>
      <c r="H19" s="27"/>
      <c r="I19" s="27"/>
      <c r="J19" s="27"/>
      <c r="K19" s="27"/>
    </row>
    <row r="20" spans="1:13" ht="15.75" thickBot="1" x14ac:dyDescent="0.25">
      <c r="A20" s="30" t="s">
        <v>362</v>
      </c>
      <c r="B20" s="38" t="str">
        <f>IF(B18=0,"",B18*B19)</f>
        <v/>
      </c>
      <c r="C20" s="38" t="str">
        <f t="shared" ref="C20:K20" si="1">IF(C18=0,"",C18*C19)</f>
        <v/>
      </c>
      <c r="D20" s="38" t="str">
        <f t="shared" si="1"/>
        <v/>
      </c>
      <c r="E20" s="38" t="str">
        <f t="shared" si="1"/>
        <v/>
      </c>
      <c r="F20" s="38" t="str">
        <f t="shared" si="1"/>
        <v/>
      </c>
      <c r="G20" s="38" t="str">
        <f t="shared" si="1"/>
        <v/>
      </c>
      <c r="H20" s="38" t="str">
        <f t="shared" si="1"/>
        <v/>
      </c>
      <c r="I20" s="38" t="str">
        <f t="shared" si="1"/>
        <v/>
      </c>
      <c r="J20" s="38" t="str">
        <f t="shared" si="1"/>
        <v/>
      </c>
      <c r="K20" s="38" t="str">
        <f t="shared" si="1"/>
        <v/>
      </c>
      <c r="M20" s="28">
        <f>SUM(B20:K20)</f>
        <v>0</v>
      </c>
    </row>
    <row r="21" spans="1:13" ht="14.25" customHeight="1" x14ac:dyDescent="0.2">
      <c r="A21" s="30"/>
    </row>
    <row r="22" spans="1:13" ht="17.25" customHeight="1" x14ac:dyDescent="0.2">
      <c r="B22" s="16"/>
      <c r="C22" s="16"/>
      <c r="D22" s="113"/>
      <c r="E22" s="16"/>
      <c r="F22" s="113">
        <v>2007</v>
      </c>
      <c r="G22" s="113">
        <v>2009</v>
      </c>
      <c r="H22" s="113">
        <v>2012</v>
      </c>
      <c r="I22" s="113">
        <v>2015</v>
      </c>
      <c r="J22" s="113">
        <v>2022</v>
      </c>
      <c r="K22" s="113"/>
    </row>
    <row r="23" spans="1:13" ht="36" customHeight="1" x14ac:dyDescent="0.2">
      <c r="B23" s="12"/>
      <c r="C23" s="12"/>
      <c r="D23" s="12"/>
      <c r="E23" s="12"/>
      <c r="F23" s="12" t="s">
        <v>5</v>
      </c>
      <c r="G23" s="12" t="s">
        <v>6</v>
      </c>
      <c r="H23" s="12" t="s">
        <v>7</v>
      </c>
      <c r="I23" s="12" t="s">
        <v>8</v>
      </c>
      <c r="J23" s="12" t="s">
        <v>9</v>
      </c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27"/>
      <c r="C27" s="27"/>
      <c r="D27" s="27"/>
      <c r="E27" s="27"/>
      <c r="F27" s="27">
        <v>31.45</v>
      </c>
      <c r="G27" s="27">
        <v>5.15</v>
      </c>
      <c r="H27" s="27">
        <v>5</v>
      </c>
      <c r="I27" s="27">
        <v>3.5</v>
      </c>
      <c r="J27" s="27">
        <v>3.3</v>
      </c>
      <c r="K27" s="27"/>
    </row>
    <row r="28" spans="1:13" ht="15.75" thickBot="1" x14ac:dyDescent="0.25">
      <c r="A28" s="30" t="s">
        <v>362</v>
      </c>
      <c r="B28" s="38" t="str">
        <f>IF(B26=0,"",B26*B27)</f>
        <v/>
      </c>
      <c r="C28" s="38" t="str">
        <f t="shared" ref="C28:K28" si="2">IF(C26=0,"",C26*C27)</f>
        <v/>
      </c>
      <c r="D28" s="38" t="str">
        <f t="shared" si="2"/>
        <v/>
      </c>
      <c r="E28" s="38" t="str">
        <f t="shared" si="2"/>
        <v/>
      </c>
      <c r="F28" s="38" t="str">
        <f t="shared" si="2"/>
        <v/>
      </c>
      <c r="G28" s="38" t="str">
        <f t="shared" si="2"/>
        <v/>
      </c>
      <c r="H28" s="38" t="str">
        <f t="shared" si="2"/>
        <v/>
      </c>
      <c r="I28" s="38" t="str">
        <f t="shared" si="2"/>
        <v/>
      </c>
      <c r="J28" s="38" t="str">
        <f t="shared" si="2"/>
        <v/>
      </c>
      <c r="K28" s="38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398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kvZqjhTfo041M/cKX70QShDHLd1MzwT8mULfWvTQJDZKrfXmBMs63WjfUBumUT0Cl/z+cfL/TR6z1BquRQl7HA==" saltValue="FOgeADgvJHAVDnRklNNKsg==" spinCount="100000" sheet="1" objects="1" scenarios="1"/>
  <mergeCells count="1">
    <mergeCell ref="H4:J4"/>
  </mergeCells>
  <conditionalFormatting sqref="B10:K10">
    <cfRule type="cellIs" dxfId="29" priority="1" operator="greaterThan">
      <formula>0</formula>
    </cfRule>
  </conditionalFormatting>
  <conditionalFormatting sqref="B18:K18">
    <cfRule type="cellIs" dxfId="28" priority="6" operator="greaterThan">
      <formula>0</formula>
    </cfRule>
  </conditionalFormatting>
  <conditionalFormatting sqref="B26:K26">
    <cfRule type="cellIs" dxfId="27" priority="2" operator="greaterThan">
      <formula>0</formula>
    </cfRule>
  </conditionalFormatting>
  <conditionalFormatting sqref="M10">
    <cfRule type="cellIs" dxfId="26" priority="7" operator="greaterThan">
      <formula>0</formula>
    </cfRule>
  </conditionalFormatting>
  <conditionalFormatting sqref="M18">
    <cfRule type="cellIs" dxfId="25" priority="5" operator="greaterThan">
      <formula>0</formula>
    </cfRule>
  </conditionalFormatting>
  <conditionalFormatting sqref="M26">
    <cfRule type="cellIs" dxfId="24" priority="3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Z29"/>
  <sheetViews>
    <sheetView zoomScale="112" zoomScaleNormal="112" workbookViewId="0">
      <selection activeCell="H18" sqref="B18:H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354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2014</v>
      </c>
      <c r="C6" s="16">
        <v>2015</v>
      </c>
      <c r="D6" s="17">
        <v>2015</v>
      </c>
      <c r="E6" s="17">
        <v>2016</v>
      </c>
      <c r="F6" s="17">
        <v>2016</v>
      </c>
      <c r="G6" s="17">
        <v>2017</v>
      </c>
      <c r="H6" s="17">
        <v>2017</v>
      </c>
      <c r="I6" s="17">
        <v>2018</v>
      </c>
      <c r="J6" s="17">
        <v>2018</v>
      </c>
      <c r="K6" s="17">
        <v>2019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247</v>
      </c>
      <c r="C7" s="15" t="s">
        <v>265</v>
      </c>
      <c r="D7" s="15" t="s">
        <v>266</v>
      </c>
      <c r="E7" s="12" t="s">
        <v>268</v>
      </c>
      <c r="F7" s="12" t="s">
        <v>267</v>
      </c>
      <c r="G7" s="12" t="s">
        <v>269</v>
      </c>
      <c r="H7" s="12" t="s">
        <v>270</v>
      </c>
      <c r="I7" s="12" t="s">
        <v>271</v>
      </c>
      <c r="J7" s="15" t="s">
        <v>272</v>
      </c>
      <c r="K7" s="12" t="s">
        <v>273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42">
        <v>36.75</v>
      </c>
      <c r="C11" s="42">
        <v>27.09</v>
      </c>
      <c r="D11" s="42">
        <v>28.24</v>
      </c>
      <c r="E11" s="42">
        <v>23.57</v>
      </c>
      <c r="F11" s="42">
        <v>23.57</v>
      </c>
      <c r="G11" s="42">
        <v>23.05</v>
      </c>
      <c r="H11" s="42">
        <v>23.05</v>
      </c>
      <c r="I11" s="42">
        <v>23.65</v>
      </c>
      <c r="J11" s="42">
        <v>23.05</v>
      </c>
      <c r="K11" s="42">
        <v>152.25</v>
      </c>
    </row>
    <row r="12" spans="1:26" ht="15" customHeight="1" thickBot="1" x14ac:dyDescent="0.25">
      <c r="A12" s="30" t="s">
        <v>362</v>
      </c>
      <c r="B12" s="38" t="str">
        <f>IF(B10=0,"",B10*B11)</f>
        <v/>
      </c>
      <c r="C12" s="38" t="str">
        <f t="shared" ref="C12:K12" si="0">IF(C10=0,"",C10*C11)</f>
        <v/>
      </c>
      <c r="D12" s="38" t="str">
        <f t="shared" si="0"/>
        <v/>
      </c>
      <c r="E12" s="38" t="str">
        <f t="shared" si="0"/>
        <v/>
      </c>
      <c r="F12" s="38" t="str">
        <f t="shared" si="0"/>
        <v/>
      </c>
      <c r="G12" s="38" t="str">
        <f t="shared" si="0"/>
        <v/>
      </c>
      <c r="H12" s="38" t="str">
        <f t="shared" si="0"/>
        <v/>
      </c>
      <c r="I12" s="38" t="str">
        <f t="shared" si="0"/>
        <v/>
      </c>
      <c r="J12" s="38" t="str">
        <f t="shared" si="0"/>
        <v/>
      </c>
      <c r="K12" s="38" t="str">
        <f t="shared" si="0"/>
        <v/>
      </c>
      <c r="M12" s="28">
        <f>SUM(B12:K12)</f>
        <v>0</v>
      </c>
    </row>
    <row r="14" spans="1:26" ht="17.25" customHeight="1" x14ac:dyDescent="0.2">
      <c r="B14" s="16">
        <v>2019</v>
      </c>
      <c r="C14" s="16">
        <v>2020</v>
      </c>
      <c r="D14" s="16">
        <v>2020</v>
      </c>
      <c r="E14" s="16">
        <v>2021</v>
      </c>
      <c r="F14" s="16">
        <v>2021</v>
      </c>
      <c r="G14" s="16">
        <v>2022</v>
      </c>
      <c r="H14" s="16">
        <v>2022</v>
      </c>
      <c r="I14" s="16">
        <v>2023</v>
      </c>
      <c r="J14" s="16">
        <v>2023</v>
      </c>
      <c r="K14" s="16"/>
    </row>
    <row r="15" spans="1:26" ht="36" customHeight="1" x14ac:dyDescent="0.2">
      <c r="B15" s="12" t="s">
        <v>274</v>
      </c>
      <c r="C15" s="18" t="s">
        <v>481</v>
      </c>
      <c r="D15" s="15" t="s">
        <v>275</v>
      </c>
      <c r="E15" s="12" t="s">
        <v>277</v>
      </c>
      <c r="F15" s="12" t="s">
        <v>276</v>
      </c>
      <c r="G15" s="15" t="s">
        <v>439</v>
      </c>
      <c r="H15" s="12" t="s">
        <v>440</v>
      </c>
      <c r="I15" s="18" t="s">
        <v>477</v>
      </c>
      <c r="J15" s="18" t="s">
        <v>480</v>
      </c>
      <c r="K15" s="12"/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6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42">
        <v>51.19</v>
      </c>
      <c r="C19" s="42">
        <v>36.229999999999997</v>
      </c>
      <c r="D19" s="42">
        <v>48.2</v>
      </c>
      <c r="E19" s="42">
        <v>22.57</v>
      </c>
      <c r="F19" s="42">
        <v>22.57</v>
      </c>
      <c r="G19" s="42">
        <v>26.78</v>
      </c>
      <c r="H19" s="42">
        <v>23.63</v>
      </c>
      <c r="I19" s="42"/>
      <c r="J19" s="42"/>
      <c r="K19" s="42"/>
    </row>
    <row r="20" spans="1:13" ht="15.75" thickBot="1" x14ac:dyDescent="0.25">
      <c r="A20" s="30" t="s">
        <v>362</v>
      </c>
      <c r="B20" s="38" t="str">
        <f>IF(B18=0,"",B18*B19)</f>
        <v/>
      </c>
      <c r="C20" s="38" t="str">
        <f t="shared" ref="C20:K20" si="1">IF(C18=0,"",C18*C19)</f>
        <v/>
      </c>
      <c r="D20" s="38" t="str">
        <f t="shared" si="1"/>
        <v/>
      </c>
      <c r="E20" s="38" t="str">
        <f t="shared" si="1"/>
        <v/>
      </c>
      <c r="F20" s="38" t="str">
        <f t="shared" si="1"/>
        <v/>
      </c>
      <c r="G20" s="38" t="str">
        <f t="shared" si="1"/>
        <v/>
      </c>
      <c r="H20" s="38" t="str">
        <f t="shared" si="1"/>
        <v/>
      </c>
      <c r="I20" s="38" t="str">
        <f t="shared" si="1"/>
        <v/>
      </c>
      <c r="J20" s="38" t="str">
        <f t="shared" si="1"/>
        <v/>
      </c>
      <c r="K20" s="38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29"/>
      <c r="C27" s="29"/>
      <c r="D27" s="29"/>
      <c r="E27" s="29"/>
      <c r="F27" s="29"/>
      <c r="G27" s="29"/>
      <c r="H27" s="29"/>
      <c r="I27" s="29"/>
      <c r="J27" s="29"/>
      <c r="K27" s="29"/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29" spans="1:13" ht="18" customHeight="1" x14ac:dyDescent="0.25">
      <c r="H29" s="115" t="s">
        <v>399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70qdfqOaQwdb/ig/kkqGuT3ZRX8JS09o8lKBJu14eLWQezgXdT3HIeUVNC6TG59Og42VaJvhMIDdRTxQKJvblQ==" saltValue="V7FpaARehfFQctQGpCm18Q==" spinCount="100000" sheet="1" objects="1" scenarios="1"/>
  <mergeCells count="1">
    <mergeCell ref="H4:J4"/>
  </mergeCells>
  <conditionalFormatting sqref="B10:K10">
    <cfRule type="cellIs" dxfId="23" priority="1" operator="greaterThan">
      <formula>0</formula>
    </cfRule>
  </conditionalFormatting>
  <conditionalFormatting sqref="B18:K18">
    <cfRule type="cellIs" dxfId="22" priority="5" operator="greaterThan">
      <formula>0</formula>
    </cfRule>
  </conditionalFormatting>
  <conditionalFormatting sqref="B26:K26">
    <cfRule type="cellIs" dxfId="21" priority="3" operator="greaterThan">
      <formula>0</formula>
    </cfRule>
  </conditionalFormatting>
  <conditionalFormatting sqref="M10">
    <cfRule type="cellIs" dxfId="20" priority="6" operator="greaterThan">
      <formula>0</formula>
    </cfRule>
  </conditionalFormatting>
  <conditionalFormatting sqref="M18">
    <cfRule type="cellIs" dxfId="19" priority="4" operator="greaterThan">
      <formula>0</formula>
    </cfRule>
  </conditionalFormatting>
  <conditionalFormatting sqref="M26">
    <cfRule type="cellIs" dxfId="18" priority="2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Z29"/>
  <sheetViews>
    <sheetView zoomScale="112" zoomScaleNormal="112" workbookViewId="0">
      <selection activeCell="D18" sqref="D18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3" max="13" width="11.625" bestFit="1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355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2007</v>
      </c>
      <c r="C6" s="16">
        <v>2011</v>
      </c>
      <c r="D6" s="17">
        <v>2012</v>
      </c>
      <c r="E6" s="17">
        <v>2013</v>
      </c>
      <c r="F6" s="17">
        <v>2015</v>
      </c>
      <c r="G6" s="17">
        <v>2016</v>
      </c>
      <c r="H6" s="17">
        <v>2017</v>
      </c>
      <c r="I6" s="17">
        <v>2018</v>
      </c>
      <c r="J6" s="17">
        <v>2019</v>
      </c>
      <c r="K6" s="17">
        <v>2020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278</v>
      </c>
      <c r="C7" s="12" t="s">
        <v>279</v>
      </c>
      <c r="D7" s="12" t="s">
        <v>280</v>
      </c>
      <c r="E7" s="12" t="s">
        <v>281</v>
      </c>
      <c r="F7" s="12" t="s">
        <v>282</v>
      </c>
      <c r="G7" s="12" t="s">
        <v>283</v>
      </c>
      <c r="H7" s="12" t="s">
        <v>284</v>
      </c>
      <c r="I7" s="12" t="s">
        <v>285</v>
      </c>
      <c r="J7" s="12" t="s">
        <v>286</v>
      </c>
      <c r="K7" s="12" t="s">
        <v>287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29">
        <v>4568</v>
      </c>
      <c r="C11" s="29">
        <v>132</v>
      </c>
      <c r="D11" s="29">
        <v>855.75</v>
      </c>
      <c r="E11" s="29">
        <v>677</v>
      </c>
      <c r="F11" s="29">
        <v>3770</v>
      </c>
      <c r="G11" s="29">
        <v>1145</v>
      </c>
      <c r="H11" s="29">
        <v>835</v>
      </c>
      <c r="I11" s="29">
        <v>635</v>
      </c>
      <c r="J11" s="29">
        <v>625</v>
      </c>
      <c r="K11" s="29">
        <v>630</v>
      </c>
    </row>
    <row r="12" spans="1:26" ht="15" customHeight="1" x14ac:dyDescent="0.2">
      <c r="A12" s="30" t="s">
        <v>362</v>
      </c>
      <c r="B12" s="46" t="str">
        <f>IF(B10=0,"",B10*B11)</f>
        <v/>
      </c>
      <c r="C12" s="46" t="str">
        <f t="shared" ref="C12:K12" si="0">IF(C10=0,"",C10*C11)</f>
        <v/>
      </c>
      <c r="D12" s="46" t="str">
        <f t="shared" si="0"/>
        <v/>
      </c>
      <c r="E12" s="46" t="str">
        <f t="shared" si="0"/>
        <v/>
      </c>
      <c r="F12" s="46" t="str">
        <f t="shared" si="0"/>
        <v/>
      </c>
      <c r="G12" s="46" t="str">
        <f t="shared" si="0"/>
        <v/>
      </c>
      <c r="H12" s="46" t="str">
        <f t="shared" si="0"/>
        <v/>
      </c>
      <c r="I12" s="46" t="str">
        <f t="shared" si="0"/>
        <v/>
      </c>
      <c r="J12" s="46" t="str">
        <f t="shared" si="0"/>
        <v/>
      </c>
      <c r="K12" s="46" t="str">
        <f t="shared" si="0"/>
        <v/>
      </c>
      <c r="M12" s="28">
        <f>SUM(B12:K12)</f>
        <v>0</v>
      </c>
    </row>
    <row r="14" spans="1:26" ht="17.25" customHeight="1" x14ac:dyDescent="0.2">
      <c r="B14" s="16">
        <v>2021</v>
      </c>
      <c r="C14" s="16">
        <v>2022</v>
      </c>
      <c r="D14" s="16">
        <v>2023</v>
      </c>
      <c r="E14" s="16"/>
      <c r="F14" s="16"/>
      <c r="G14" s="16"/>
      <c r="H14" s="16"/>
      <c r="I14" s="16"/>
      <c r="J14" s="16"/>
      <c r="K14" s="16"/>
    </row>
    <row r="15" spans="1:26" ht="36" customHeight="1" x14ac:dyDescent="0.2">
      <c r="B15" s="12" t="s">
        <v>288</v>
      </c>
      <c r="C15" s="15" t="s">
        <v>435</v>
      </c>
      <c r="D15" s="12" t="s">
        <v>473</v>
      </c>
      <c r="E15" s="12"/>
      <c r="F15" s="12"/>
      <c r="H15" s="12"/>
      <c r="I15" s="12"/>
      <c r="J15" s="12"/>
      <c r="K15" s="12"/>
    </row>
    <row r="16" spans="1:26" ht="16.5" customHeight="1" x14ac:dyDescent="0.2">
      <c r="B16" s="6"/>
      <c r="C16" s="6"/>
      <c r="D16" s="6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8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29">
        <v>835</v>
      </c>
      <c r="C19" s="29">
        <v>560</v>
      </c>
      <c r="D19" s="29">
        <v>488.25</v>
      </c>
      <c r="E19" s="29"/>
      <c r="F19" s="29"/>
      <c r="G19" s="29"/>
      <c r="H19" s="29"/>
      <c r="I19" s="29"/>
      <c r="J19" s="29"/>
      <c r="K19" s="29"/>
    </row>
    <row r="20" spans="1:13" ht="15" x14ac:dyDescent="0.2">
      <c r="A20" s="30" t="s">
        <v>362</v>
      </c>
      <c r="B20" s="46" t="str">
        <f>IF(B18=0,"",B18*B19)</f>
        <v/>
      </c>
      <c r="C20" s="46" t="str">
        <f t="shared" ref="C20:K20" si="1">IF(C18=0,"",C18*C19)</f>
        <v/>
      </c>
      <c r="D20" s="46" t="str">
        <f t="shared" si="1"/>
        <v/>
      </c>
      <c r="E20" s="46" t="str">
        <f t="shared" si="1"/>
        <v/>
      </c>
      <c r="F20" s="46" t="str">
        <f t="shared" si="1"/>
        <v/>
      </c>
      <c r="G20" s="46" t="str">
        <f t="shared" si="1"/>
        <v/>
      </c>
      <c r="H20" s="46" t="str">
        <f t="shared" si="1"/>
        <v/>
      </c>
      <c r="I20" s="46" t="str">
        <f t="shared" si="1"/>
        <v/>
      </c>
      <c r="J20" s="46" t="str">
        <f t="shared" si="1"/>
        <v/>
      </c>
      <c r="K20" s="46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/>
      <c r="C22" s="16"/>
      <c r="D22" s="16"/>
      <c r="E22" s="16"/>
      <c r="F22" s="16"/>
      <c r="G22" s="16"/>
      <c r="H22" s="16"/>
      <c r="I22" s="16"/>
      <c r="J22" s="16"/>
      <c r="K22" s="16"/>
    </row>
    <row r="23" spans="1:13" ht="36" customHeight="1" x14ac:dyDescent="0.2">
      <c r="B23" s="12"/>
      <c r="C23" s="12"/>
      <c r="D23" s="12"/>
      <c r="E23" s="12"/>
      <c r="F23" s="12"/>
      <c r="G23" s="12"/>
      <c r="H23" s="12"/>
      <c r="I23" s="12"/>
      <c r="J23" s="12"/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45"/>
      <c r="C27" s="45"/>
      <c r="D27" s="45"/>
      <c r="E27" s="45"/>
      <c r="F27" s="45"/>
      <c r="G27" s="45"/>
      <c r="H27" s="45"/>
      <c r="I27" s="45"/>
      <c r="J27" s="45"/>
      <c r="K27" s="45"/>
    </row>
    <row r="28" spans="1:13" ht="15.75" thickBot="1" x14ac:dyDescent="0.25">
      <c r="A28" s="30" t="s">
        <v>362</v>
      </c>
      <c r="B28" s="38" t="str">
        <f>IF(B26=0,"",B26*B27)</f>
        <v/>
      </c>
      <c r="C28" s="38" t="str">
        <f t="shared" ref="C28:K28" si="2">IF(C26=0,"",C26*C27)</f>
        <v/>
      </c>
      <c r="D28" s="38" t="str">
        <f t="shared" si="2"/>
        <v/>
      </c>
      <c r="E28" s="38" t="str">
        <f t="shared" si="2"/>
        <v/>
      </c>
      <c r="F28" s="38" t="str">
        <f t="shared" si="2"/>
        <v/>
      </c>
      <c r="G28" s="38" t="str">
        <f t="shared" si="2"/>
        <v/>
      </c>
      <c r="H28" s="38" t="str">
        <f t="shared" si="2"/>
        <v/>
      </c>
      <c r="I28" s="38" t="str">
        <f t="shared" si="2"/>
        <v/>
      </c>
      <c r="J28" s="38" t="str">
        <f t="shared" si="2"/>
        <v/>
      </c>
      <c r="K28" s="38" t="str">
        <f t="shared" si="2"/>
        <v/>
      </c>
      <c r="M28" s="28">
        <f>SUM(B28:K28)</f>
        <v>0</v>
      </c>
    </row>
    <row r="29" spans="1:13" ht="18" customHeight="1" x14ac:dyDescent="0.25">
      <c r="H29" s="115" t="s">
        <v>400</v>
      </c>
      <c r="I29" s="9"/>
      <c r="J29" s="115" t="s">
        <v>365</v>
      </c>
      <c r="K29" s="115">
        <f>M26+M18+M10</f>
        <v>0</v>
      </c>
      <c r="L29" s="9"/>
      <c r="M29" s="116">
        <f>M28+M20+M12</f>
        <v>0</v>
      </c>
    </row>
  </sheetData>
  <sheetProtection algorithmName="SHA-512" hashValue="Ps8n8Xwa36BTjKbGvAmQL4vaQZpQjsRzAK58otk6ma6g8sLVonqNrkmMZBR6AvFsF3cOaWZw6MYCXL7qT70bdg==" saltValue="Zg/u+gDTC+iPzNdQgGTCXg==" spinCount="100000" sheet="1" objects="1" scenarios="1"/>
  <mergeCells count="1">
    <mergeCell ref="H4:J4"/>
  </mergeCells>
  <conditionalFormatting sqref="B10:K10">
    <cfRule type="cellIs" dxfId="17" priority="6" operator="greaterThan">
      <formula>0</formula>
    </cfRule>
  </conditionalFormatting>
  <conditionalFormatting sqref="B18:K18">
    <cfRule type="cellIs" dxfId="16" priority="4" operator="greaterThan">
      <formula>0</formula>
    </cfRule>
  </conditionalFormatting>
  <conditionalFormatting sqref="B26:K26">
    <cfRule type="cellIs" dxfId="15" priority="2" operator="greaterThan">
      <formula>0</formula>
    </cfRule>
  </conditionalFormatting>
  <conditionalFormatting sqref="M10">
    <cfRule type="cellIs" dxfId="14" priority="5" operator="greaterThan">
      <formula>0</formula>
    </cfRule>
  </conditionalFormatting>
  <conditionalFormatting sqref="M18">
    <cfRule type="cellIs" dxfId="13" priority="3" operator="greaterThan">
      <formula>0</formula>
    </cfRule>
  </conditionalFormatting>
  <conditionalFormatting sqref="M26">
    <cfRule type="cellIs" dxfId="12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Z29"/>
  <sheetViews>
    <sheetView topLeftCell="A13" zoomScale="106" zoomScaleNormal="106" workbookViewId="0">
      <selection activeCell="I26" sqref="I26:J26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355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2004</v>
      </c>
      <c r="C6" s="16">
        <v>2005</v>
      </c>
      <c r="D6" s="17">
        <v>2006</v>
      </c>
      <c r="E6" s="17">
        <v>2007</v>
      </c>
      <c r="F6" s="17">
        <v>2008</v>
      </c>
      <c r="G6" s="17">
        <v>2009</v>
      </c>
      <c r="H6" s="17">
        <v>2010</v>
      </c>
      <c r="I6" s="17">
        <v>2011</v>
      </c>
      <c r="J6" s="17">
        <v>2012</v>
      </c>
      <c r="K6" s="17">
        <v>2013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289</v>
      </c>
      <c r="C7" s="12" t="s">
        <v>290</v>
      </c>
      <c r="D7" s="12" t="s">
        <v>291</v>
      </c>
      <c r="E7" s="12" t="s">
        <v>292</v>
      </c>
      <c r="F7" s="12" t="s">
        <v>293</v>
      </c>
      <c r="G7" s="12" t="s">
        <v>294</v>
      </c>
      <c r="H7" s="12" t="s">
        <v>295</v>
      </c>
      <c r="I7" s="12" t="s">
        <v>296</v>
      </c>
      <c r="J7" s="12" t="s">
        <v>297</v>
      </c>
      <c r="K7" s="12" t="s">
        <v>298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42">
        <v>167.2</v>
      </c>
      <c r="C11" s="42">
        <v>142.69999999999999</v>
      </c>
      <c r="D11" s="42">
        <v>124.45</v>
      </c>
      <c r="E11" s="42">
        <v>52.4</v>
      </c>
      <c r="F11" s="42">
        <v>82.43</v>
      </c>
      <c r="G11" s="42">
        <v>38.75</v>
      </c>
      <c r="H11" s="42">
        <v>46.73</v>
      </c>
      <c r="I11" s="42">
        <v>37.700000000000003</v>
      </c>
      <c r="J11" s="42">
        <v>34.6</v>
      </c>
      <c r="K11" s="42">
        <v>36.65</v>
      </c>
    </row>
    <row r="12" spans="1:26" ht="15" customHeight="1" thickBot="1" x14ac:dyDescent="0.25">
      <c r="A12" s="30" t="s">
        <v>362</v>
      </c>
      <c r="B12" s="38" t="str">
        <f>IF(B10=0,"",B10*B11)</f>
        <v/>
      </c>
      <c r="C12" s="38" t="str">
        <f t="shared" ref="C12:K12" si="0">IF(C10=0,"",C10*C11)</f>
        <v/>
      </c>
      <c r="D12" s="38" t="str">
        <f t="shared" si="0"/>
        <v/>
      </c>
      <c r="E12" s="38" t="str">
        <f t="shared" si="0"/>
        <v/>
      </c>
      <c r="F12" s="38" t="str">
        <f t="shared" si="0"/>
        <v/>
      </c>
      <c r="G12" s="38" t="str">
        <f t="shared" si="0"/>
        <v/>
      </c>
      <c r="H12" s="38" t="str">
        <f t="shared" si="0"/>
        <v/>
      </c>
      <c r="I12" s="38" t="str">
        <f t="shared" si="0"/>
        <v/>
      </c>
      <c r="J12" s="38" t="str">
        <f t="shared" si="0"/>
        <v/>
      </c>
      <c r="K12" s="38" t="str">
        <f t="shared" si="0"/>
        <v/>
      </c>
      <c r="M12" s="28">
        <f>SUM(B12:K12)</f>
        <v>0</v>
      </c>
    </row>
    <row r="14" spans="1:26" ht="17.25" customHeight="1" x14ac:dyDescent="0.2">
      <c r="B14" s="16">
        <v>2014</v>
      </c>
      <c r="C14" s="16">
        <v>2014</v>
      </c>
      <c r="D14" s="16">
        <v>2015</v>
      </c>
      <c r="E14" s="16">
        <v>2015</v>
      </c>
      <c r="F14" s="16">
        <v>2016</v>
      </c>
      <c r="G14" s="16">
        <v>2016</v>
      </c>
      <c r="H14" s="16">
        <v>2017</v>
      </c>
      <c r="I14" s="16">
        <v>2017</v>
      </c>
      <c r="J14" s="16">
        <v>2018</v>
      </c>
      <c r="K14" s="16">
        <v>2018</v>
      </c>
    </row>
    <row r="15" spans="1:26" ht="36" customHeight="1" x14ac:dyDescent="0.2">
      <c r="B15" s="12" t="s">
        <v>300</v>
      </c>
      <c r="C15" s="12" t="s">
        <v>299</v>
      </c>
      <c r="D15" s="12" t="s">
        <v>148</v>
      </c>
      <c r="E15" s="12" t="s">
        <v>301</v>
      </c>
      <c r="F15" s="15" t="s">
        <v>150</v>
      </c>
      <c r="G15" s="12" t="s">
        <v>302</v>
      </c>
      <c r="H15" s="12" t="s">
        <v>304</v>
      </c>
      <c r="I15" s="12" t="s">
        <v>303</v>
      </c>
      <c r="J15" s="12" t="s">
        <v>305</v>
      </c>
      <c r="K15" s="12" t="s">
        <v>306</v>
      </c>
    </row>
    <row r="16" spans="1:26" ht="16.5" customHeight="1" x14ac:dyDescent="0.35">
      <c r="B16" s="6"/>
      <c r="C16" s="6"/>
      <c r="D16" s="3"/>
      <c r="E16" s="3"/>
      <c r="F16" s="3"/>
      <c r="G16" s="3"/>
      <c r="H16" s="3"/>
      <c r="I16" s="3"/>
      <c r="J16" s="3"/>
      <c r="K16" s="3"/>
      <c r="O16" s="125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42">
        <v>37.5</v>
      </c>
      <c r="C19" s="42">
        <v>37.1</v>
      </c>
      <c r="D19" s="42">
        <v>37.1</v>
      </c>
      <c r="E19" s="42">
        <v>37.200000000000003</v>
      </c>
      <c r="F19" s="42">
        <v>37.9</v>
      </c>
      <c r="G19" s="42">
        <v>38.54</v>
      </c>
      <c r="H19" s="42">
        <v>51</v>
      </c>
      <c r="I19" s="42">
        <v>47</v>
      </c>
      <c r="J19" s="42">
        <v>131</v>
      </c>
      <c r="K19" s="42">
        <v>91</v>
      </c>
    </row>
    <row r="20" spans="1:13" ht="15.75" thickBot="1" x14ac:dyDescent="0.25">
      <c r="A20" s="30" t="s">
        <v>362</v>
      </c>
      <c r="B20" s="38" t="str">
        <f>IF(B18=0,"",B18*B19)</f>
        <v/>
      </c>
      <c r="C20" s="38" t="str">
        <f t="shared" ref="C20:K20" si="1">IF(C18=0,"",C18*C19)</f>
        <v/>
      </c>
      <c r="D20" s="38" t="str">
        <f t="shared" si="1"/>
        <v/>
      </c>
      <c r="E20" s="38" t="str">
        <f t="shared" si="1"/>
        <v/>
      </c>
      <c r="F20" s="38" t="str">
        <f t="shared" si="1"/>
        <v/>
      </c>
      <c r="G20" s="38" t="str">
        <f t="shared" si="1"/>
        <v/>
      </c>
      <c r="H20" s="38" t="str">
        <f t="shared" si="1"/>
        <v/>
      </c>
      <c r="I20" s="38" t="str">
        <f t="shared" si="1"/>
        <v/>
      </c>
      <c r="J20" s="38" t="str">
        <f t="shared" si="1"/>
        <v/>
      </c>
      <c r="K20" s="38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>
        <v>2019</v>
      </c>
      <c r="C22" s="16">
        <v>2019</v>
      </c>
      <c r="D22" s="16">
        <v>2020</v>
      </c>
      <c r="E22" s="16">
        <v>2020</v>
      </c>
      <c r="F22" s="16">
        <v>2021</v>
      </c>
      <c r="G22" s="16">
        <v>2021</v>
      </c>
      <c r="H22" s="16">
        <v>2022</v>
      </c>
      <c r="I22" s="16">
        <v>2022</v>
      </c>
      <c r="J22" s="16">
        <v>2023</v>
      </c>
      <c r="K22" s="16">
        <v>2023</v>
      </c>
    </row>
    <row r="23" spans="1:13" ht="36" customHeight="1" x14ac:dyDescent="0.2">
      <c r="B23" s="12" t="s">
        <v>155</v>
      </c>
      <c r="C23" s="12" t="s">
        <v>307</v>
      </c>
      <c r="D23" s="12" t="s">
        <v>308</v>
      </c>
      <c r="E23" s="12" t="s">
        <v>309</v>
      </c>
      <c r="F23" s="12" t="s">
        <v>311</v>
      </c>
      <c r="G23" s="12" t="s">
        <v>310</v>
      </c>
      <c r="H23" s="12" t="s">
        <v>441</v>
      </c>
      <c r="I23" s="12" t="s">
        <v>312</v>
      </c>
      <c r="J23" s="18" t="s">
        <v>490</v>
      </c>
      <c r="K23" s="18" t="s">
        <v>478</v>
      </c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3"/>
      <c r="J24" s="6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29">
        <v>142.69999999999999</v>
      </c>
      <c r="C27" s="29">
        <v>132.83000000000001</v>
      </c>
      <c r="D27" s="29">
        <v>137.81</v>
      </c>
      <c r="E27" s="29">
        <v>131.25</v>
      </c>
      <c r="F27" s="29">
        <v>82.74</v>
      </c>
      <c r="G27" s="29">
        <v>69.83</v>
      </c>
      <c r="H27" s="29">
        <v>55.13</v>
      </c>
      <c r="I27" s="29">
        <v>61.74</v>
      </c>
      <c r="J27" s="29">
        <v>46.73</v>
      </c>
      <c r="K27" s="29"/>
    </row>
    <row r="28" spans="1:13" ht="15.75" thickBot="1" x14ac:dyDescent="0.25">
      <c r="A28" s="30" t="s">
        <v>362</v>
      </c>
      <c r="B28" s="24" t="str">
        <f>IF(B26=0,"",B26*B27)</f>
        <v/>
      </c>
      <c r="C28" s="24" t="str">
        <f t="shared" ref="C28:K28" si="2">IF(C26=0,"",C26*C27)</f>
        <v/>
      </c>
      <c r="D28" s="24" t="str">
        <f t="shared" si="2"/>
        <v/>
      </c>
      <c r="E28" s="24" t="str">
        <f t="shared" si="2"/>
        <v/>
      </c>
      <c r="F28" s="24" t="str">
        <f t="shared" si="2"/>
        <v/>
      </c>
      <c r="G28" s="24" t="str">
        <f t="shared" si="2"/>
        <v/>
      </c>
      <c r="H28" s="24" t="str">
        <f t="shared" si="2"/>
        <v/>
      </c>
      <c r="I28" s="24" t="str">
        <f t="shared" si="2"/>
        <v/>
      </c>
      <c r="J28" s="24" t="str">
        <f t="shared" si="2"/>
        <v/>
      </c>
      <c r="K28" s="24" t="str">
        <f t="shared" si="2"/>
        <v/>
      </c>
      <c r="M28" s="28">
        <f>SUM(B28:K28)</f>
        <v>0</v>
      </c>
    </row>
    <row r="29" spans="1:13" ht="17.25" customHeight="1" x14ac:dyDescent="0.25">
      <c r="H29" s="115" t="s">
        <v>401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YRaKl828MgLpoFqfG66FsWmfrD/C2v59LEMJ/klXmCob1ce12IzBlJ+43/l0y89V1T/HScDLUuLNNBUyPYflrA==" saltValue="aUH+0dkve2DvBlOKg9g3Jw==" spinCount="100000" sheet="1" objects="1" scenarios="1"/>
  <mergeCells count="1">
    <mergeCell ref="H4:J4"/>
  </mergeCells>
  <conditionalFormatting sqref="B10:K10">
    <cfRule type="cellIs" dxfId="11" priority="6" operator="greaterThan">
      <formula>0</formula>
    </cfRule>
  </conditionalFormatting>
  <conditionalFormatting sqref="B18:K18">
    <cfRule type="cellIs" dxfId="10" priority="4" operator="greaterThan">
      <formula>0</formula>
    </cfRule>
  </conditionalFormatting>
  <conditionalFormatting sqref="B26:K26">
    <cfRule type="cellIs" dxfId="9" priority="2" operator="greaterThan">
      <formula>0</formula>
    </cfRule>
  </conditionalFormatting>
  <conditionalFormatting sqref="M10">
    <cfRule type="cellIs" dxfId="8" priority="5" operator="greaterThan">
      <formula>0</formula>
    </cfRule>
  </conditionalFormatting>
  <conditionalFormatting sqref="M18">
    <cfRule type="cellIs" dxfId="7" priority="3" operator="greaterThan">
      <formula>0</formula>
    </cfRule>
  </conditionalFormatting>
  <conditionalFormatting sqref="M26">
    <cfRule type="cellIs" dxfId="6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Z29"/>
  <sheetViews>
    <sheetView topLeftCell="A13" zoomScaleNormal="100" workbookViewId="0">
      <selection activeCell="Q29" sqref="Q29"/>
    </sheetView>
  </sheetViews>
  <sheetFormatPr baseColWidth="10" defaultRowHeight="14.25" x14ac:dyDescent="0.2"/>
  <cols>
    <col min="1" max="1" width="3.875" customWidth="1"/>
    <col min="2" max="11" width="11.75" customWidth="1"/>
    <col min="12" max="12" width="1.125" customWidth="1"/>
    <col min="14" max="14" width="2.25" customWidth="1"/>
  </cols>
  <sheetData>
    <row r="1" spans="1:26" ht="9" customHeight="1" x14ac:dyDescent="0.2"/>
    <row r="2" spans="1:26" ht="18" x14ac:dyDescent="0.25">
      <c r="B2" s="11" t="s">
        <v>355</v>
      </c>
      <c r="M2" s="13"/>
    </row>
    <row r="3" spans="1:26" ht="15" x14ac:dyDescent="0.25">
      <c r="O3" s="9"/>
    </row>
    <row r="4" spans="1:26" ht="15" x14ac:dyDescent="0.25">
      <c r="B4" s="9"/>
      <c r="E4" s="13" t="s">
        <v>363</v>
      </c>
      <c r="F4" s="31">
        <f>'1. Allemagne'!F4</f>
        <v>12345</v>
      </c>
      <c r="G4" t="s">
        <v>364</v>
      </c>
      <c r="H4" s="150" t="str">
        <f>'1. Allemagne'!H4:J4</f>
        <v>je teste</v>
      </c>
      <c r="I4" s="150"/>
      <c r="J4" s="150"/>
    </row>
    <row r="5" spans="1:26" ht="6" customHeight="1" x14ac:dyDescent="0.2"/>
    <row r="6" spans="1:26" s="1" customFormat="1" ht="17.25" customHeight="1" x14ac:dyDescent="0.2">
      <c r="B6" s="16">
        <v>2004</v>
      </c>
      <c r="C6" s="16">
        <v>2005</v>
      </c>
      <c r="D6" s="17">
        <v>2006</v>
      </c>
      <c r="E6" s="17">
        <v>2007</v>
      </c>
      <c r="F6" s="17">
        <v>2008</v>
      </c>
      <c r="G6" s="17">
        <v>2009</v>
      </c>
      <c r="H6" s="17">
        <v>2010</v>
      </c>
      <c r="I6" s="17">
        <v>2011</v>
      </c>
      <c r="J6" s="17">
        <v>2012</v>
      </c>
      <c r="K6" s="17">
        <v>2013</v>
      </c>
      <c r="L6"/>
      <c r="M6"/>
      <c r="N6"/>
      <c r="O6"/>
      <c r="P6"/>
      <c r="Q6"/>
      <c r="R6"/>
      <c r="S6"/>
      <c r="T6"/>
      <c r="U6"/>
      <c r="V6"/>
      <c r="Y6"/>
    </row>
    <row r="7" spans="1:26" ht="36" customHeight="1" x14ac:dyDescent="0.2">
      <c r="B7" s="12" t="s">
        <v>314</v>
      </c>
      <c r="C7" s="12" t="s">
        <v>313</v>
      </c>
      <c r="D7" s="12" t="s">
        <v>315</v>
      </c>
      <c r="E7" s="12" t="s">
        <v>316</v>
      </c>
      <c r="F7" s="12" t="s">
        <v>317</v>
      </c>
      <c r="G7" s="12" t="s">
        <v>318</v>
      </c>
      <c r="H7" s="12" t="s">
        <v>319</v>
      </c>
      <c r="I7" s="12" t="s">
        <v>320</v>
      </c>
      <c r="J7" s="12" t="s">
        <v>324</v>
      </c>
      <c r="K7" s="12" t="s">
        <v>321</v>
      </c>
      <c r="Y7" s="2"/>
    </row>
    <row r="8" spans="1:26" ht="16.5" customHeight="1" x14ac:dyDescent="0.2">
      <c r="B8" s="6"/>
      <c r="C8" s="6"/>
      <c r="D8" s="3"/>
      <c r="E8" s="3"/>
      <c r="F8" s="3"/>
      <c r="G8" s="3"/>
      <c r="H8" s="3"/>
      <c r="I8" s="3"/>
      <c r="J8" s="3"/>
      <c r="K8" s="3"/>
    </row>
    <row r="9" spans="1:26" ht="49.5" customHeight="1" x14ac:dyDescent="0.25">
      <c r="B9" s="7"/>
      <c r="C9" s="8"/>
      <c r="D9" s="4"/>
      <c r="E9" s="4"/>
      <c r="F9" s="4"/>
      <c r="G9" s="4"/>
      <c r="H9" s="4"/>
      <c r="I9" s="4"/>
      <c r="J9" s="4"/>
      <c r="K9" s="4"/>
      <c r="M9" s="14" t="s">
        <v>0</v>
      </c>
      <c r="Z9" s="5"/>
    </row>
    <row r="10" spans="1:26" ht="15" customHeight="1" x14ac:dyDescent="0.2">
      <c r="A10" s="30" t="s">
        <v>360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8"/>
      <c r="M10" s="114">
        <f>SUM(B10:K10)</f>
        <v>0</v>
      </c>
    </row>
    <row r="11" spans="1:26" ht="15" customHeight="1" x14ac:dyDescent="0.2">
      <c r="A11" s="30" t="s">
        <v>361</v>
      </c>
      <c r="B11" s="42">
        <v>145.85</v>
      </c>
      <c r="C11" s="42">
        <v>320.77999999999997</v>
      </c>
      <c r="D11" s="42">
        <v>278</v>
      </c>
      <c r="E11" s="42">
        <v>205.7</v>
      </c>
      <c r="F11" s="42">
        <v>124.43</v>
      </c>
      <c r="G11" s="42">
        <v>89</v>
      </c>
      <c r="H11" s="42">
        <v>65.7</v>
      </c>
      <c r="I11" s="42">
        <v>45.5</v>
      </c>
      <c r="J11" s="42">
        <v>44.25</v>
      </c>
      <c r="K11" s="42">
        <v>82.22</v>
      </c>
    </row>
    <row r="12" spans="1:26" ht="15" customHeight="1" thickBot="1" x14ac:dyDescent="0.25">
      <c r="A12" s="30" t="s">
        <v>362</v>
      </c>
      <c r="B12" s="38" t="str">
        <f>IF(B10=0,"",B10*B11)</f>
        <v/>
      </c>
      <c r="C12" s="38" t="str">
        <f t="shared" ref="C12:K12" si="0">IF(C10=0,"",C10*C11)</f>
        <v/>
      </c>
      <c r="D12" s="38" t="str">
        <f t="shared" si="0"/>
        <v/>
      </c>
      <c r="E12" s="38" t="str">
        <f t="shared" si="0"/>
        <v/>
      </c>
      <c r="F12" s="38" t="str">
        <f t="shared" si="0"/>
        <v/>
      </c>
      <c r="G12" s="38" t="str">
        <f t="shared" si="0"/>
        <v/>
      </c>
      <c r="H12" s="38" t="str">
        <f t="shared" si="0"/>
        <v/>
      </c>
      <c r="I12" s="38" t="str">
        <f t="shared" si="0"/>
        <v/>
      </c>
      <c r="J12" s="38" t="str">
        <f t="shared" si="0"/>
        <v/>
      </c>
      <c r="K12" s="38" t="str">
        <f t="shared" si="0"/>
        <v/>
      </c>
      <c r="M12" s="28">
        <f>SUM(B12:K12)</f>
        <v>0</v>
      </c>
    </row>
    <row r="14" spans="1:26" ht="18" customHeight="1" x14ac:dyDescent="0.2">
      <c r="B14" s="16">
        <v>2013</v>
      </c>
      <c r="C14" s="16">
        <v>2014</v>
      </c>
      <c r="D14" s="16">
        <v>2015</v>
      </c>
      <c r="E14" s="16">
        <v>2016</v>
      </c>
      <c r="F14" s="16">
        <v>2016</v>
      </c>
      <c r="G14" s="16">
        <v>2017</v>
      </c>
      <c r="H14" s="16">
        <v>2017</v>
      </c>
      <c r="I14" s="16">
        <v>2018</v>
      </c>
      <c r="J14" s="16">
        <v>2018</v>
      </c>
      <c r="K14" s="16">
        <v>2019</v>
      </c>
    </row>
    <row r="15" spans="1:26" ht="36" customHeight="1" x14ac:dyDescent="0.2">
      <c r="B15" s="12" t="s">
        <v>322</v>
      </c>
      <c r="C15" s="12" t="s">
        <v>323</v>
      </c>
      <c r="D15" s="12" t="s">
        <v>325</v>
      </c>
      <c r="E15" s="12" t="s">
        <v>327</v>
      </c>
      <c r="F15" s="12" t="s">
        <v>326</v>
      </c>
      <c r="G15" s="12" t="s">
        <v>328</v>
      </c>
      <c r="H15" s="15" t="s">
        <v>329</v>
      </c>
      <c r="I15" s="12" t="s">
        <v>330</v>
      </c>
      <c r="J15" s="12" t="s">
        <v>331</v>
      </c>
      <c r="K15" s="12" t="s">
        <v>332</v>
      </c>
    </row>
    <row r="16" spans="1:26" ht="16.5" customHeight="1" x14ac:dyDescent="0.2">
      <c r="B16" s="6"/>
      <c r="C16" s="6"/>
      <c r="D16" s="3"/>
      <c r="E16" s="3"/>
      <c r="F16" s="3"/>
      <c r="G16" s="3"/>
      <c r="H16" s="3"/>
      <c r="I16" s="3"/>
      <c r="J16" s="3"/>
      <c r="K16" s="3"/>
    </row>
    <row r="17" spans="1:13" ht="49.5" customHeight="1" x14ac:dyDescent="0.25">
      <c r="B17" s="7"/>
      <c r="C17" s="8"/>
      <c r="D17" s="4"/>
      <c r="E17" s="4"/>
      <c r="F17" s="4"/>
      <c r="G17" s="4"/>
      <c r="H17" s="4"/>
      <c r="I17" s="4"/>
      <c r="J17" s="4"/>
      <c r="K17" s="4"/>
      <c r="M17" s="14" t="s">
        <v>0</v>
      </c>
    </row>
    <row r="18" spans="1:13" ht="15" customHeight="1" x14ac:dyDescent="0.2">
      <c r="A18" s="30" t="s">
        <v>360</v>
      </c>
      <c r="B18" s="107"/>
      <c r="C18" s="107"/>
      <c r="D18" s="107"/>
      <c r="E18" s="107"/>
      <c r="F18" s="107"/>
      <c r="G18" s="107"/>
      <c r="H18" s="107"/>
      <c r="I18" s="107"/>
      <c r="J18" s="107"/>
      <c r="K18" s="107"/>
      <c r="L18" s="108"/>
      <c r="M18" s="114">
        <f>SUM(B18:K18)</f>
        <v>0</v>
      </c>
    </row>
    <row r="19" spans="1:13" x14ac:dyDescent="0.2">
      <c r="A19" s="30" t="s">
        <v>361</v>
      </c>
      <c r="B19" s="42">
        <v>42</v>
      </c>
      <c r="C19" s="42">
        <v>55.6</v>
      </c>
      <c r="D19" s="42">
        <v>41</v>
      </c>
      <c r="E19" s="42">
        <v>45.5</v>
      </c>
      <c r="F19" s="42">
        <v>46</v>
      </c>
      <c r="G19" s="42">
        <v>40.5</v>
      </c>
      <c r="H19" s="42">
        <v>40.5</v>
      </c>
      <c r="I19" s="42">
        <v>38.799999999999997</v>
      </c>
      <c r="J19" s="42">
        <v>38.799999999999997</v>
      </c>
      <c r="K19" s="42">
        <v>44.63</v>
      </c>
    </row>
    <row r="20" spans="1:13" ht="15.75" thickBot="1" x14ac:dyDescent="0.25">
      <c r="A20" s="30" t="s">
        <v>362</v>
      </c>
      <c r="B20" s="38" t="str">
        <f>IF(B18=0,"",B18*B19)</f>
        <v/>
      </c>
      <c r="C20" s="38" t="str">
        <f t="shared" ref="C20:K20" si="1">IF(C18=0,"",C18*C19)</f>
        <v/>
      </c>
      <c r="D20" s="38" t="str">
        <f t="shared" si="1"/>
        <v/>
      </c>
      <c r="E20" s="38" t="str">
        <f t="shared" si="1"/>
        <v/>
      </c>
      <c r="F20" s="38" t="str">
        <f t="shared" si="1"/>
        <v/>
      </c>
      <c r="G20" s="38" t="str">
        <f t="shared" si="1"/>
        <v/>
      </c>
      <c r="H20" s="38" t="str">
        <f t="shared" si="1"/>
        <v/>
      </c>
      <c r="I20" s="38" t="str">
        <f t="shared" si="1"/>
        <v/>
      </c>
      <c r="J20" s="38" t="str">
        <f t="shared" si="1"/>
        <v/>
      </c>
      <c r="K20" s="38" t="str">
        <f t="shared" si="1"/>
        <v/>
      </c>
      <c r="M20" s="28">
        <f>SUM(B20:K20)</f>
        <v>0</v>
      </c>
    </row>
    <row r="21" spans="1:13" ht="14.25" customHeight="1" x14ac:dyDescent="0.2"/>
    <row r="22" spans="1:13" ht="17.25" customHeight="1" x14ac:dyDescent="0.2">
      <c r="B22" s="16">
        <v>2019</v>
      </c>
      <c r="C22" s="16">
        <v>2020</v>
      </c>
      <c r="D22" s="16">
        <v>2020</v>
      </c>
      <c r="E22" s="16">
        <v>2021</v>
      </c>
      <c r="F22" s="16">
        <v>2021</v>
      </c>
      <c r="G22" s="16">
        <v>2022</v>
      </c>
      <c r="H22" s="16">
        <v>2022</v>
      </c>
      <c r="I22" s="16">
        <v>2023</v>
      </c>
      <c r="J22" s="16">
        <v>2023</v>
      </c>
      <c r="K22" s="16"/>
    </row>
    <row r="23" spans="1:13" ht="36" customHeight="1" x14ac:dyDescent="0.2">
      <c r="B23" s="12" t="s">
        <v>333</v>
      </c>
      <c r="C23" s="12" t="s">
        <v>335</v>
      </c>
      <c r="D23" s="12" t="s">
        <v>334</v>
      </c>
      <c r="E23" s="12" t="s">
        <v>311</v>
      </c>
      <c r="F23" s="12" t="s">
        <v>148</v>
      </c>
      <c r="G23" s="12" t="s">
        <v>426</v>
      </c>
      <c r="H23" s="12" t="s">
        <v>427</v>
      </c>
      <c r="I23" s="126" t="s">
        <v>479</v>
      </c>
      <c r="J23" s="18" t="s">
        <v>486</v>
      </c>
      <c r="K23" s="12"/>
    </row>
    <row r="24" spans="1:13" ht="16.5" customHeight="1" x14ac:dyDescent="0.2">
      <c r="B24" s="6"/>
      <c r="C24" s="6"/>
      <c r="D24" s="3"/>
      <c r="E24" s="3"/>
      <c r="F24" s="3"/>
      <c r="G24" s="3"/>
      <c r="H24" s="3"/>
      <c r="I24" s="6"/>
      <c r="J24" s="3"/>
      <c r="K24" s="3"/>
    </row>
    <row r="25" spans="1:13" ht="49.5" customHeight="1" x14ac:dyDescent="0.25">
      <c r="B25" s="7"/>
      <c r="C25" s="8"/>
      <c r="D25" s="4"/>
      <c r="E25" s="4"/>
      <c r="F25" s="4"/>
      <c r="G25" s="4"/>
      <c r="H25" s="4"/>
      <c r="I25" s="4"/>
      <c r="J25" s="4"/>
      <c r="K25" s="4"/>
      <c r="M25" s="14" t="s">
        <v>0</v>
      </c>
    </row>
    <row r="26" spans="1:13" ht="15" customHeight="1" x14ac:dyDescent="0.2">
      <c r="A26" s="30" t="s">
        <v>360</v>
      </c>
      <c r="B26" s="107"/>
      <c r="C26" s="107"/>
      <c r="D26" s="107"/>
      <c r="E26" s="107"/>
      <c r="F26" s="107"/>
      <c r="G26" s="107"/>
      <c r="H26" s="107"/>
      <c r="I26" s="107"/>
      <c r="J26" s="107"/>
      <c r="K26" s="107"/>
      <c r="L26" s="108"/>
      <c r="M26" s="114">
        <f>SUM(B26:K26)</f>
        <v>0</v>
      </c>
    </row>
    <row r="27" spans="1:13" x14ac:dyDescent="0.2">
      <c r="A27" s="30" t="s">
        <v>361</v>
      </c>
      <c r="B27" s="42">
        <v>43.58</v>
      </c>
      <c r="C27" s="42">
        <v>61.85</v>
      </c>
      <c r="D27" s="42">
        <v>39.9</v>
      </c>
      <c r="E27" s="42">
        <v>37.9</v>
      </c>
      <c r="F27" s="42">
        <v>38.4</v>
      </c>
      <c r="G27" s="42">
        <v>31.4</v>
      </c>
      <c r="H27" s="42">
        <v>31.4</v>
      </c>
      <c r="I27" s="42"/>
      <c r="J27" s="42">
        <v>31.4</v>
      </c>
      <c r="K27" s="42"/>
    </row>
    <row r="28" spans="1:13" ht="15.75" thickBot="1" x14ac:dyDescent="0.25">
      <c r="A28" s="30" t="s">
        <v>362</v>
      </c>
      <c r="B28" s="38" t="str">
        <f>IF(B26=0,"",B26*B27)</f>
        <v/>
      </c>
      <c r="C28" s="38" t="str">
        <f t="shared" ref="C28:K28" si="2">IF(C26=0,"",C26*C27)</f>
        <v/>
      </c>
      <c r="D28" s="38" t="str">
        <f t="shared" si="2"/>
        <v/>
      </c>
      <c r="E28" s="38" t="str">
        <f t="shared" si="2"/>
        <v/>
      </c>
      <c r="F28" s="38" t="str">
        <f t="shared" si="2"/>
        <v/>
      </c>
      <c r="G28" s="38" t="str">
        <f t="shared" si="2"/>
        <v/>
      </c>
      <c r="H28" s="38" t="str">
        <f t="shared" si="2"/>
        <v/>
      </c>
      <c r="I28" s="38" t="str">
        <f t="shared" si="2"/>
        <v/>
      </c>
      <c r="J28" s="38" t="str">
        <f t="shared" si="2"/>
        <v/>
      </c>
      <c r="K28" s="38" t="str">
        <f t="shared" si="2"/>
        <v/>
      </c>
      <c r="M28" s="28">
        <f>SUM(B28:K28)</f>
        <v>0</v>
      </c>
    </row>
    <row r="29" spans="1:13" ht="18" customHeight="1" x14ac:dyDescent="0.25">
      <c r="H29" s="115" t="s">
        <v>402</v>
      </c>
      <c r="I29" s="9"/>
      <c r="J29" s="115" t="s">
        <v>365</v>
      </c>
      <c r="K29" s="115">
        <f>M26+M18+M10</f>
        <v>0</v>
      </c>
      <c r="M29" s="116">
        <f>M28+M20+M12</f>
        <v>0</v>
      </c>
    </row>
  </sheetData>
  <sheetProtection algorithmName="SHA-512" hashValue="1qJiLxiQ5CGuGcKqRst2YigQ+1BBW28s04cmlcQU2dGRfiRAXgIdL8m4x96Kn6BGX90Nf5ruPxMcy4YgfFhCbw==" saltValue="vKsaRy6pfoRmFZoQfclktw==" spinCount="100000" sheet="1" objects="1" scenarios="1"/>
  <mergeCells count="1">
    <mergeCell ref="H4:J4"/>
  </mergeCells>
  <conditionalFormatting sqref="B10:K10">
    <cfRule type="cellIs" dxfId="5" priority="6" operator="greaterThan">
      <formula>0</formula>
    </cfRule>
  </conditionalFormatting>
  <conditionalFormatting sqref="B18:K18">
    <cfRule type="cellIs" dxfId="4" priority="4" operator="greaterThan">
      <formula>0</formula>
    </cfRule>
  </conditionalFormatting>
  <conditionalFormatting sqref="B26:K26">
    <cfRule type="cellIs" dxfId="3" priority="2" operator="greaterThan">
      <formula>0</formula>
    </cfRule>
  </conditionalFormatting>
  <conditionalFormatting sqref="M10">
    <cfRule type="cellIs" dxfId="2" priority="5" operator="greaterThan">
      <formula>0</formula>
    </cfRule>
  </conditionalFormatting>
  <conditionalFormatting sqref="M18">
    <cfRule type="cellIs" dxfId="1" priority="3" operator="greaterThan">
      <formula>0</formula>
    </cfRule>
  </conditionalFormatting>
  <conditionalFormatting sqref="M26">
    <cfRule type="cellIs" dxfId="0" priority="1" operator="greaterThan">
      <formula>0</formula>
    </cfRule>
  </conditionalFormatting>
  <pageMargins left="0.11811023622047245" right="0" top="0.15748031496062992" bottom="0.35433070866141736" header="0.31496062992125984" footer="0.31496062992125984"/>
  <pageSetup paperSize="9" scale="9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26</vt:i4>
      </vt:variant>
      <vt:variant>
        <vt:lpstr>Plages nommées</vt:lpstr>
      </vt:variant>
      <vt:variant>
        <vt:i4>32</vt:i4>
      </vt:variant>
    </vt:vector>
  </HeadingPairs>
  <TitlesOfParts>
    <vt:vector size="58" baseType="lpstr">
      <vt:lpstr>Page de garde</vt:lpstr>
      <vt:lpstr>Bon de Cde Récap </vt:lpstr>
      <vt:lpstr>1. Allemagne</vt:lpstr>
      <vt:lpstr>2. Autriche</vt:lpstr>
      <vt:lpstr>3. Belgique</vt:lpstr>
      <vt:lpstr>4. Chypre</vt:lpstr>
      <vt:lpstr>5. Croatie</vt:lpstr>
      <vt:lpstr>6. Espagne</vt:lpstr>
      <vt:lpstr>7. Estonie</vt:lpstr>
      <vt:lpstr>8. Finlande</vt:lpstr>
      <vt:lpstr>9. France</vt:lpstr>
      <vt:lpstr>10. Grèce</vt:lpstr>
      <vt:lpstr>11. Irlande</vt:lpstr>
      <vt:lpstr>12. Italie</vt:lpstr>
      <vt:lpstr>13. Lettonie</vt:lpstr>
      <vt:lpstr>14. Lituanie</vt:lpstr>
      <vt:lpstr>15. Luxembourg</vt:lpstr>
      <vt:lpstr>16. Malte</vt:lpstr>
      <vt:lpstr>17. Pays-Bas</vt:lpstr>
      <vt:lpstr>18. Portugal</vt:lpstr>
      <vt:lpstr>19. Slovaquie</vt:lpstr>
      <vt:lpstr>20. Slovénie</vt:lpstr>
      <vt:lpstr>21. Andorre</vt:lpstr>
      <vt:lpstr>22. Monaco</vt:lpstr>
      <vt:lpstr>23. St Marin</vt:lpstr>
      <vt:lpstr>24. Vatican</vt:lpstr>
      <vt:lpstr>'12. Italie'!Impression_des_titres</vt:lpstr>
      <vt:lpstr>'15. Luxembourg'!Impression_des_titres</vt:lpstr>
      <vt:lpstr>'18. Portugal'!Impression_des_titres</vt:lpstr>
      <vt:lpstr>'3. Belgique'!Impression_des_titres</vt:lpstr>
      <vt:lpstr>'8. Finlande'!Impression_des_titres</vt:lpstr>
      <vt:lpstr>'9. France'!Impression_des_titres</vt:lpstr>
      <vt:lpstr>'1. Allemagne'!Zone_d_impression</vt:lpstr>
      <vt:lpstr>'10. Grèce'!Zone_d_impression</vt:lpstr>
      <vt:lpstr>'11. Irlande'!Zone_d_impression</vt:lpstr>
      <vt:lpstr>'12. Italie'!Zone_d_impression</vt:lpstr>
      <vt:lpstr>'13. Lettonie'!Zone_d_impression</vt:lpstr>
      <vt:lpstr>'14. Lituanie'!Zone_d_impression</vt:lpstr>
      <vt:lpstr>'15. Luxembourg'!Zone_d_impression</vt:lpstr>
      <vt:lpstr>'16. Malte'!Zone_d_impression</vt:lpstr>
      <vt:lpstr>'17. Pays-Bas'!Zone_d_impression</vt:lpstr>
      <vt:lpstr>'18. Portugal'!Zone_d_impression</vt:lpstr>
      <vt:lpstr>'19. Slovaquie'!Zone_d_impression</vt:lpstr>
      <vt:lpstr>'2. Autriche'!Zone_d_impression</vt:lpstr>
      <vt:lpstr>'20. Slovénie'!Zone_d_impression</vt:lpstr>
      <vt:lpstr>'21. Andorre'!Zone_d_impression</vt:lpstr>
      <vt:lpstr>'22. Monaco'!Zone_d_impression</vt:lpstr>
      <vt:lpstr>'23. St Marin'!Zone_d_impression</vt:lpstr>
      <vt:lpstr>'24. Vatican'!Zone_d_impression</vt:lpstr>
      <vt:lpstr>'3. Belgique'!Zone_d_impression</vt:lpstr>
      <vt:lpstr>'4. Chypre'!Zone_d_impression</vt:lpstr>
      <vt:lpstr>'5. Croatie'!Zone_d_impression</vt:lpstr>
      <vt:lpstr>'6. Espagne'!Zone_d_impression</vt:lpstr>
      <vt:lpstr>'7. Estonie'!Zone_d_impression</vt:lpstr>
      <vt:lpstr>'8. Finlande'!Zone_d_impression</vt:lpstr>
      <vt:lpstr>'9. France'!Zone_d_impression</vt:lpstr>
      <vt:lpstr>'Bon de Cde Récap '!Zone_d_impression</vt:lpstr>
      <vt:lpstr>'Page de garde'!Zone_d_impression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Christian LIBEAU</cp:lastModifiedBy>
  <cp:lastPrinted>2023-10-04T06:50:39Z</cp:lastPrinted>
  <dcterms:created xsi:type="dcterms:W3CDTF">2022-07-05T16:17:15Z</dcterms:created>
  <dcterms:modified xsi:type="dcterms:W3CDTF">2023-10-05T11:37:41Z</dcterms:modified>
</cp:coreProperties>
</file>